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PM GS1\Projekte\Portfolio\Lean and Green R40019\1 Projektinformationen\2_Prozess\4_Aktionsplan\"/>
    </mc:Choice>
  </mc:AlternateContent>
  <bookViews>
    <workbookView xWindow="-15" yWindow="585" windowWidth="25440" windowHeight="6780" tabRatio="581"/>
  </bookViews>
  <sheets>
    <sheet name="Unternehmensdaten" sheetId="16" r:id="rId1"/>
    <sheet name="Nullmessung" sheetId="15" r:id="rId2"/>
    <sheet name="Dashboard" sheetId="2" r:id="rId3"/>
    <sheet name="Maßnahme 1" sheetId="22" r:id="rId4"/>
    <sheet name="Maßnahme 2" sheetId="23" r:id="rId5"/>
    <sheet name="Maßnahme 3" sheetId="20" r:id="rId6"/>
  </sheets>
  <calcPr calcId="162913"/>
</workbook>
</file>

<file path=xl/calcChain.xml><?xml version="1.0" encoding="utf-8"?>
<calcChain xmlns="http://schemas.openxmlformats.org/spreadsheetml/2006/main">
  <c r="F27" i="20" l="1"/>
  <c r="H26" i="20"/>
  <c r="H27" i="20" s="1"/>
  <c r="G26" i="20"/>
  <c r="G27" i="20" s="1"/>
  <c r="F26" i="20"/>
  <c r="E26" i="20"/>
  <c r="D26" i="20"/>
  <c r="D27" i="20" s="1"/>
  <c r="C26" i="20"/>
  <c r="C27" i="20" s="1"/>
  <c r="E27" i="23"/>
  <c r="F27" i="23"/>
  <c r="G27" i="23"/>
  <c r="H27" i="23"/>
  <c r="D27" i="23"/>
  <c r="H26" i="23"/>
  <c r="G26" i="23"/>
  <c r="F26" i="23"/>
  <c r="F28" i="23" s="1"/>
  <c r="F29" i="23" s="1"/>
  <c r="E26" i="23"/>
  <c r="E28" i="23" s="1"/>
  <c r="E29" i="23" s="1"/>
  <c r="D26" i="23"/>
  <c r="C26" i="23"/>
  <c r="C27" i="23" s="1"/>
  <c r="D29" i="22"/>
  <c r="E29" i="22"/>
  <c r="F29" i="22"/>
  <c r="G29" i="22"/>
  <c r="H29" i="22"/>
  <c r="C29" i="22"/>
  <c r="D28" i="22"/>
  <c r="E28" i="22"/>
  <c r="F28" i="22"/>
  <c r="G28" i="22"/>
  <c r="H28" i="22"/>
  <c r="C28" i="22"/>
  <c r="C27" i="22"/>
  <c r="E27" i="22"/>
  <c r="F27" i="22"/>
  <c r="G27" i="22"/>
  <c r="H27" i="22"/>
  <c r="D27" i="22"/>
  <c r="D26" i="22"/>
  <c r="E26" i="22"/>
  <c r="F26" i="22"/>
  <c r="G26" i="22"/>
  <c r="H26" i="22"/>
  <c r="C26" i="22"/>
  <c r="E34" i="2"/>
  <c r="G70" i="2"/>
  <c r="G59" i="2" s="1"/>
  <c r="H70" i="2"/>
  <c r="H59" i="2" s="1"/>
  <c r="I70" i="2"/>
  <c r="I62" i="2" s="1"/>
  <c r="J70" i="2"/>
  <c r="J62" i="2" s="1"/>
  <c r="F70" i="2"/>
  <c r="F28" i="20" l="1"/>
  <c r="F29" i="20" s="1"/>
  <c r="E27" i="20"/>
  <c r="E28" i="20" s="1"/>
  <c r="E29" i="20" s="1"/>
  <c r="C28" i="20"/>
  <c r="C29" i="20" s="1"/>
  <c r="G28" i="20"/>
  <c r="G29" i="20" s="1"/>
  <c r="D28" i="20"/>
  <c r="D29" i="20" s="1"/>
  <c r="H28" i="20"/>
  <c r="H29" i="20" s="1"/>
  <c r="C28" i="23"/>
  <c r="C29" i="23" s="1"/>
  <c r="G28" i="23"/>
  <c r="G29" i="23" s="1"/>
  <c r="D28" i="23"/>
  <c r="D29" i="23" s="1"/>
  <c r="H28" i="23"/>
  <c r="H29" i="23" s="1"/>
  <c r="J44" i="2"/>
  <c r="J68" i="2"/>
  <c r="J53" i="2"/>
  <c r="J59" i="2"/>
  <c r="J41" i="2"/>
  <c r="J65" i="2"/>
  <c r="G50" i="2"/>
  <c r="G62" i="2"/>
  <c r="G41" i="2"/>
  <c r="G53" i="2"/>
  <c r="G65" i="2"/>
  <c r="G47" i="2"/>
  <c r="G68" i="2"/>
  <c r="F47" i="2"/>
  <c r="F62" i="2"/>
  <c r="F68" i="2"/>
  <c r="F44" i="2"/>
  <c r="F50" i="2"/>
  <c r="F56" i="2"/>
  <c r="F59" i="2"/>
  <c r="J50" i="2"/>
  <c r="J56" i="2"/>
  <c r="J47" i="2"/>
  <c r="I56" i="2"/>
  <c r="I53" i="2"/>
  <c r="I44" i="2"/>
  <c r="I47" i="2"/>
  <c r="I50" i="2"/>
  <c r="I65" i="2"/>
  <c r="I68" i="2"/>
  <c r="I41" i="2"/>
  <c r="I59" i="2"/>
  <c r="H62" i="2"/>
  <c r="H65" i="2"/>
  <c r="H44" i="2"/>
  <c r="H68" i="2"/>
  <c r="H41" i="2"/>
  <c r="H47" i="2"/>
  <c r="H50" i="2"/>
  <c r="H53" i="2"/>
  <c r="H56" i="2"/>
  <c r="G56" i="2"/>
  <c r="G44" i="2"/>
  <c r="F41" i="2"/>
  <c r="F53" i="2"/>
  <c r="F65" i="2"/>
  <c r="J71" i="2"/>
  <c r="C38" i="15" l="1"/>
  <c r="F31" i="2"/>
  <c r="G31" i="2"/>
  <c r="H31" i="2"/>
  <c r="I31" i="2"/>
  <c r="J31" i="2"/>
  <c r="E28" i="2"/>
  <c r="F28" i="2" s="1"/>
  <c r="G28" i="2" s="1"/>
  <c r="H28" i="2" s="1"/>
  <c r="I28" i="2" s="1"/>
  <c r="J28" i="2" s="1"/>
  <c r="E26" i="2"/>
  <c r="F26" i="2" s="1"/>
  <c r="C31" i="15"/>
  <c r="C40" i="15"/>
  <c r="E32" i="2" s="1"/>
  <c r="C39" i="15"/>
  <c r="F30" i="2" l="1"/>
  <c r="F32" i="2" s="1"/>
  <c r="E30" i="2"/>
  <c r="E29" i="2"/>
  <c r="E33" i="2"/>
  <c r="G26" i="2"/>
  <c r="E27" i="2"/>
  <c r="D24" i="20"/>
  <c r="E24" i="20" s="1"/>
  <c r="F24" i="20" s="1"/>
  <c r="G24" i="20" s="1"/>
  <c r="H24" i="20" s="1"/>
  <c r="D24" i="23"/>
  <c r="E24" i="23" s="1"/>
  <c r="F24" i="23" s="1"/>
  <c r="G24" i="23" s="1"/>
  <c r="H24" i="23" s="1"/>
  <c r="D24" i="22"/>
  <c r="E24" i="22" s="1"/>
  <c r="F24" i="22" s="1"/>
  <c r="G24" i="22" s="1"/>
  <c r="H24" i="22" s="1"/>
  <c r="F33" i="2" l="1"/>
  <c r="F36" i="2" s="1"/>
  <c r="H26" i="2"/>
  <c r="G30" i="2"/>
  <c r="G32" i="2" s="1"/>
  <c r="E31" i="2"/>
  <c r="F24" i="2"/>
  <c r="G24" i="2" s="1"/>
  <c r="H24" i="2" s="1"/>
  <c r="I24" i="2" s="1"/>
  <c r="J24" i="2" s="1"/>
  <c r="F34" i="2" l="1"/>
  <c r="F35" i="2" s="1"/>
  <c r="I26" i="2"/>
  <c r="H30" i="2"/>
  <c r="H32" i="2" s="1"/>
  <c r="H33" i="2" s="1"/>
  <c r="G33" i="2"/>
  <c r="G34" i="2" s="1"/>
  <c r="H34" i="2" l="1"/>
  <c r="H35" i="2" s="1"/>
  <c r="H36" i="2"/>
  <c r="G35" i="2"/>
  <c r="G36" i="2"/>
  <c r="J26" i="2"/>
  <c r="J30" i="2" s="1"/>
  <c r="J32" i="2" s="1"/>
  <c r="J33" i="2" s="1"/>
  <c r="I30" i="2"/>
  <c r="I32" i="2" s="1"/>
  <c r="I33" i="2" s="1"/>
  <c r="J34" i="2" l="1"/>
  <c r="J35" i="2" s="1"/>
  <c r="J36" i="2"/>
  <c r="I34" i="2"/>
  <c r="I35" i="2" s="1"/>
  <c r="I36" i="2"/>
</calcChain>
</file>

<file path=xl/comments1.xml><?xml version="1.0" encoding="utf-8"?>
<comments xmlns="http://schemas.openxmlformats.org/spreadsheetml/2006/main">
  <authors>
    <author>schaller</author>
  </authors>
  <commentList>
    <comment ref="K32" authorId="0" shapeId="0">
      <text>
        <r>
          <rPr>
            <sz val="9"/>
            <color indexed="81"/>
            <rFont val="Tahoma"/>
            <family val="2"/>
          </rPr>
          <t>Hochgerechnet aus dem Wachstum des Warenflusses und der geplanten/angenommenen Ausweitung des Lagers</t>
        </r>
      </text>
    </comment>
  </commentList>
</comments>
</file>

<file path=xl/sharedStrings.xml><?xml version="1.0" encoding="utf-8"?>
<sst xmlns="http://schemas.openxmlformats.org/spreadsheetml/2006/main" count="241" uniqueCount="97">
  <si>
    <t>Nulljahr</t>
  </si>
  <si>
    <t>Zurück zum Dashboard -&gt;</t>
  </si>
  <si>
    <t>Beschreibung</t>
  </si>
  <si>
    <t xml:space="preserve">CO2-Emissionen </t>
  </si>
  <si>
    <t>Bemerkung</t>
  </si>
  <si>
    <t>Relative Reduktion</t>
  </si>
  <si>
    <t>Absolute Reduktion</t>
  </si>
  <si>
    <t xml:space="preserve">% </t>
  </si>
  <si>
    <t>Gesamtergebnis</t>
  </si>
  <si>
    <t>umgesetzt</t>
  </si>
  <si>
    <t>geplant</t>
  </si>
  <si>
    <t>bitte auswählen</t>
  </si>
  <si>
    <t>Bezeichnung der Maßnahme</t>
  </si>
  <si>
    <t>Nr.</t>
  </si>
  <si>
    <t>Maßnahme 1:</t>
  </si>
  <si>
    <t>Maßnahme 2:</t>
  </si>
  <si>
    <t>Maßnahme 3:</t>
  </si>
  <si>
    <t>Bezeichnung der Maßnahme 1 (z.B. Fahrerschulungen)</t>
  </si>
  <si>
    <t>Hinweise zu den Maßnahmen</t>
  </si>
  <si>
    <t>Umsetzungsgrad der Maßnahme</t>
  </si>
  <si>
    <t>%</t>
  </si>
  <si>
    <t>Berechnungen:</t>
  </si>
  <si>
    <t>Berechnungen</t>
  </si>
  <si>
    <t>Maßeinheit</t>
  </si>
  <si>
    <t>Maxmustermann AG</t>
  </si>
  <si>
    <t>Max Mustermann</t>
  </si>
  <si>
    <t>kg CO2e</t>
  </si>
  <si>
    <t>t CO2e</t>
  </si>
  <si>
    <t>Menge</t>
  </si>
  <si>
    <t>Scope</t>
  </si>
  <si>
    <t>Gesamtmenge transportierter Güter</t>
  </si>
  <si>
    <t>Gesamtmenge gelagerter Güter</t>
  </si>
  <si>
    <t>t</t>
  </si>
  <si>
    <t>kg</t>
  </si>
  <si>
    <t>andere Einheit:</t>
  </si>
  <si>
    <t xml:space="preserve">E-Mail Adresse: </t>
  </si>
  <si>
    <t>mustermann@musterag.de</t>
  </si>
  <si>
    <t xml:space="preserve">Scope </t>
  </si>
  <si>
    <t>Abgewickeltes Warenvolumen im Nulljahr</t>
  </si>
  <si>
    <t>CO2-Emissionen im Nulljahr</t>
  </si>
  <si>
    <t>Bitte geben Sie die CO2-Emissionen sowie das jährlich abgewickelte Warenvolumen im Nulljahr an.</t>
  </si>
  <si>
    <t>Weitere Bemerkungen</t>
  </si>
  <si>
    <t>Andere Maßeinheit</t>
  </si>
  <si>
    <t>Transport (absolut)</t>
  </si>
  <si>
    <t>Lager (absolut)</t>
  </si>
  <si>
    <t>Transport (relativ)</t>
  </si>
  <si>
    <t>Lager (relativ)</t>
  </si>
  <si>
    <t>siehe Einheit bei Nullmessung</t>
  </si>
  <si>
    <t>c) absolute CO2-Reduktion durch Maßnahme 1 (Rechnung = a - b)</t>
  </si>
  <si>
    <t xml:space="preserve">Bitte geben Sie das Jahr an, in welchem die Nullmessung durchgeführt wurde: </t>
  </si>
  <si>
    <t>Ansprechpartner:</t>
  </si>
  <si>
    <t>Bitte machen Sie fogende Angaben:</t>
  </si>
  <si>
    <t xml:space="preserve">Hinweis: Wenn beispielsweise nur der Tranport betrachtet wird, so entspricht der Wert im Lager = 0. </t>
  </si>
  <si>
    <t xml:space="preserve">Bezeichnung der Maßnahme 2 </t>
  </si>
  <si>
    <t xml:space="preserve">Bezeichnung der Maßnahme 3 </t>
  </si>
  <si>
    <t xml:space="preserve">...    </t>
  </si>
  <si>
    <t>Prozessablauf bei der Dateneingabe in das Dashboard-Template:</t>
  </si>
  <si>
    <t>Unternehmen:</t>
  </si>
  <si>
    <t>d) relative Reduktion in Bezug auf die Hochrechnung % (Rechnung = c / a)</t>
  </si>
  <si>
    <t>DROPDOWN Menü:</t>
  </si>
  <si>
    <t>Wachstumsfaktor</t>
  </si>
  <si>
    <t>z.B. Tonnen, Paletten, Stellplätze</t>
  </si>
  <si>
    <t>Hochrechnung des Volumens innerhalb des Scopes</t>
  </si>
  <si>
    <t>Ist-Angabe des Volumens innerhalb des Scopes</t>
  </si>
  <si>
    <t>Erwartetes jährliches Wachstum</t>
  </si>
  <si>
    <t>Tatsächlich abgewickltes Volumen 
(Angabe zum 1st Star Audit)</t>
  </si>
  <si>
    <r>
      <t>Emissionen CO</t>
    </r>
    <r>
      <rPr>
        <vertAlign val="subscript"/>
        <sz val="10"/>
        <color rgb="FF091351"/>
        <rFont val="Arial"/>
        <family val="2"/>
      </rPr>
      <t>2</t>
    </r>
    <r>
      <rPr>
        <sz val="10"/>
        <color rgb="FF091351"/>
        <rFont val="Arial"/>
        <family val="2"/>
      </rPr>
      <t>e - Absolut</t>
    </r>
  </si>
  <si>
    <r>
      <t>Emissionen CO</t>
    </r>
    <r>
      <rPr>
        <vertAlign val="subscript"/>
        <sz val="10"/>
        <color rgb="FF091351"/>
        <rFont val="Arial"/>
        <family val="2"/>
      </rPr>
      <t>2</t>
    </r>
    <r>
      <rPr>
        <sz val="10"/>
        <color rgb="FF091351"/>
        <rFont val="Arial"/>
        <family val="2"/>
      </rPr>
      <t>e - Relativ</t>
    </r>
  </si>
  <si>
    <t>Hinweis: Es können auch alternative Maßeinheiten außerhalb des Drop-down-Menüs gewählt werden (z.B. Paletten oder Stellplätze).</t>
  </si>
  <si>
    <t>TRANSPORT - Bitte tragen Sie hier das angenommene Wachstum in % ein.</t>
  </si>
  <si>
    <t>LAGER - Bitte tragen Sie hier das angenommene Wachstum in % ein.</t>
  </si>
  <si>
    <t>Größe des Warenflusses TRANSPORT</t>
  </si>
  <si>
    <t>Größe des Warenflusses LAGER</t>
  </si>
  <si>
    <t>Warenfluss GESAMT</t>
  </si>
  <si>
    <t>Summe der Hochrechnung</t>
  </si>
  <si>
    <t>Summe der IST-Angabe</t>
  </si>
  <si>
    <r>
      <t>Emissionen CO</t>
    </r>
    <r>
      <rPr>
        <vertAlign val="subscript"/>
        <sz val="10"/>
        <color rgb="FF091351"/>
        <rFont val="Arial"/>
        <family val="2"/>
      </rPr>
      <t>2</t>
    </r>
    <r>
      <rPr>
        <sz val="10"/>
        <color rgb="FF091351"/>
        <rFont val="Arial"/>
        <family val="2"/>
      </rPr>
      <t>e - Hochrechnung ohne Maßnahmen</t>
    </r>
  </si>
  <si>
    <t>Hochrechnung der Emissionsentwicklung</t>
  </si>
  <si>
    <t>Maßnahme 4:</t>
  </si>
  <si>
    <t>Maßnahme 5:</t>
  </si>
  <si>
    <t>Maßnahme 6:</t>
  </si>
  <si>
    <t>Maßnahme 7:</t>
  </si>
  <si>
    <t>Maßnahme 8:</t>
  </si>
  <si>
    <t>Maßnahme 9:</t>
  </si>
  <si>
    <t>Maßnahme 10:</t>
  </si>
  <si>
    <t>keine Angaben im Basisjahr</t>
  </si>
  <si>
    <t xml:space="preserve">Bitte füllen Sie alle grau hinterlegten Felder aus! </t>
  </si>
  <si>
    <t>Absolute Reduktion aller Maßnahmen</t>
  </si>
  <si>
    <t>Summe:</t>
  </si>
  <si>
    <t>Anteil  der Maßnahme an der absolution Reduktion p.a.</t>
  </si>
  <si>
    <t>Absolute Emissionen unter Berücksichtigung der Maßnahmen</t>
  </si>
  <si>
    <t>Relative Emissionen unter Berücksichtigung der Maßnahmen</t>
  </si>
  <si>
    <t>Relative Reduktion zur Nullmessung</t>
  </si>
  <si>
    <t>Absolute Reduktion zur Hochrechnung</t>
  </si>
  <si>
    <t>Grundannahmen / Erläuterungen</t>
  </si>
  <si>
    <r>
      <t>a) absolute Hochrechnung der CO</t>
    </r>
    <r>
      <rPr>
        <vertAlign val="subscript"/>
        <sz val="10"/>
        <color rgb="FF091351"/>
        <rFont val="Arial"/>
        <family val="2"/>
      </rPr>
      <t>2</t>
    </r>
    <r>
      <rPr>
        <sz val="10"/>
        <color rgb="FF091351"/>
        <rFont val="Arial"/>
        <family val="2"/>
      </rPr>
      <t>e Emissionen ohne Maßnahmen</t>
    </r>
  </si>
  <si>
    <r>
      <t>b) absolute Hochrechnung der CO</t>
    </r>
    <r>
      <rPr>
        <vertAlign val="subscript"/>
        <sz val="10"/>
        <color rgb="FF091351"/>
        <rFont val="Arial"/>
        <family val="2"/>
      </rPr>
      <t>2</t>
    </r>
    <r>
      <rPr>
        <sz val="10"/>
        <color rgb="FF091351"/>
        <rFont val="Arial"/>
        <family val="2"/>
      </rPr>
      <t>e Emissionen mit Maßnahme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</si>
</sst>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0.0%"/>
    <numFmt numFmtId="166" formatCode="#,##0.0000"/>
  </numFmts>
  <fonts count="54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2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1"/>
      <color rgb="FF3F3F3F"/>
      <name val="Calibri"/>
      <family val="2"/>
      <scheme val="minor"/>
    </font>
    <font>
      <sz val="9"/>
      <color indexed="81"/>
      <name val="Tahoma"/>
      <family val="2"/>
    </font>
    <font>
      <sz val="10"/>
      <color rgb="FF091351"/>
      <name val="Arial"/>
      <family val="2"/>
    </font>
    <font>
      <b/>
      <sz val="10"/>
      <color rgb="FF091351"/>
      <name val="Arial"/>
      <family val="2"/>
    </font>
    <font>
      <vertAlign val="subscript"/>
      <sz val="10"/>
      <color rgb="FF091351"/>
      <name val="Arial"/>
      <family val="2"/>
    </font>
    <font>
      <u/>
      <sz val="10"/>
      <color rgb="FF091351"/>
      <name val="Arial"/>
      <family val="2"/>
    </font>
    <font>
      <i/>
      <sz val="10"/>
      <color rgb="FFF26334"/>
      <name val="Arial"/>
      <family val="2"/>
    </font>
    <font>
      <b/>
      <sz val="11"/>
      <color rgb="FF091351"/>
      <name val="Arial"/>
      <family val="2"/>
    </font>
    <font>
      <b/>
      <sz val="12"/>
      <color rgb="FF091351"/>
      <name val="Arial"/>
      <family val="2"/>
    </font>
    <font>
      <sz val="12"/>
      <color rgb="FF091351"/>
      <name val="Arial"/>
      <family val="2"/>
    </font>
    <font>
      <sz val="12"/>
      <color theme="1"/>
      <name val="Arial"/>
      <family val="2"/>
    </font>
    <font>
      <b/>
      <u/>
      <sz val="12"/>
      <color rgb="FF091351"/>
      <name val="Arial"/>
      <family val="2"/>
    </font>
    <font>
      <u/>
      <sz val="12"/>
      <color rgb="FF091351"/>
      <name val="Arial"/>
      <family val="2"/>
    </font>
    <font>
      <b/>
      <u/>
      <sz val="10"/>
      <color rgb="FF091351"/>
      <name val="Arial"/>
      <family val="2"/>
    </font>
    <font>
      <sz val="10"/>
      <color rgb="FFF26334"/>
      <name val="Arial"/>
      <family val="2"/>
    </font>
    <font>
      <sz val="10"/>
      <color rgb="FFF26334"/>
      <name val="Calibri"/>
      <family val="2"/>
    </font>
    <font>
      <b/>
      <u/>
      <sz val="14"/>
      <color rgb="FF091351"/>
      <name val="Arial"/>
      <family val="2"/>
    </font>
    <font>
      <u/>
      <sz val="10"/>
      <color rgb="FFF26334"/>
      <name val="Arial"/>
      <family val="2"/>
    </font>
    <font>
      <b/>
      <sz val="12"/>
      <color rgb="FFF26334"/>
      <name val="Arial"/>
      <family val="2"/>
    </font>
    <font>
      <b/>
      <i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i/>
      <sz val="10"/>
      <color rgb="FF091351"/>
      <name val="Arial"/>
      <family val="2"/>
    </font>
    <font>
      <b/>
      <i/>
      <sz val="10"/>
      <color rgb="FFF26334"/>
      <name val="Calibri"/>
      <family val="2"/>
    </font>
    <font>
      <b/>
      <i/>
      <sz val="10"/>
      <color rgb="FFF26334"/>
      <name val="Arial"/>
      <family val="2"/>
    </font>
    <font>
      <b/>
      <i/>
      <sz val="11"/>
      <color rgb="FFF26334"/>
      <name val="Arial"/>
      <family val="2"/>
    </font>
    <font>
      <b/>
      <sz val="11"/>
      <color rgb="FFF26334"/>
      <name val="Arial"/>
      <family val="2"/>
    </font>
    <font>
      <b/>
      <sz val="10"/>
      <color theme="0"/>
      <name val="Arial"/>
      <family val="2"/>
    </font>
    <font>
      <sz val="11"/>
      <color rgb="FFF26334"/>
      <name val="Calibri"/>
      <family val="2"/>
    </font>
    <font>
      <i/>
      <sz val="10"/>
      <color rgb="FF091351"/>
      <name val="Arial"/>
      <family val="2"/>
    </font>
    <font>
      <sz val="11"/>
      <color theme="1"/>
      <name val="Arial"/>
      <family val="2"/>
    </font>
    <font>
      <sz val="11"/>
      <color rgb="FF091351"/>
      <name val="Arial"/>
      <family val="2"/>
    </font>
    <font>
      <i/>
      <sz val="11"/>
      <color rgb="FFF26334"/>
      <name val="Arial"/>
      <family val="2"/>
    </font>
    <font>
      <i/>
      <sz val="11"/>
      <color theme="1"/>
      <name val="Arial"/>
      <family val="2"/>
    </font>
    <font>
      <i/>
      <u/>
      <sz val="11"/>
      <color rgb="FFF26334"/>
      <name val="Arial"/>
      <family val="2"/>
    </font>
    <font>
      <sz val="10"/>
      <color theme="1"/>
      <name val="Arial"/>
      <family val="2"/>
    </font>
    <font>
      <sz val="10"/>
      <color rgb="FF002060"/>
      <name val="Calibri"/>
      <family val="2"/>
    </font>
    <font>
      <sz val="10"/>
      <color rgb="FF002060"/>
      <name val="Arial"/>
      <family val="2"/>
    </font>
    <font>
      <b/>
      <i/>
      <sz val="10"/>
      <color rgb="FF002060"/>
      <name val="Calibri"/>
      <family val="2"/>
    </font>
    <font>
      <b/>
      <sz val="10"/>
      <color rgb="FF002060"/>
      <name val="Calibri"/>
      <family val="2"/>
    </font>
    <font>
      <b/>
      <sz val="10"/>
      <color rgb="FF002060"/>
      <name val="Arial"/>
      <family val="2"/>
    </font>
    <font>
      <b/>
      <sz val="12"/>
      <color rgb="FF002060"/>
      <name val="Calibri"/>
      <family val="2"/>
    </font>
    <font>
      <b/>
      <i/>
      <sz val="10"/>
      <color rgb="FF002060"/>
      <name val="Arial"/>
      <family val="2"/>
    </font>
    <font>
      <b/>
      <sz val="11"/>
      <color rgb="FF00206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6334"/>
        <bgColor indexed="64"/>
      </patternFill>
    </fill>
    <fill>
      <patternFill patternType="solid">
        <fgColor rgb="FF09135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091351"/>
      </bottom>
      <diagonal/>
    </border>
    <border>
      <left style="thin">
        <color rgb="FF091351"/>
      </left>
      <right style="thin">
        <color rgb="FF091351"/>
      </right>
      <top style="thin">
        <color rgb="FF091351"/>
      </top>
      <bottom style="thin">
        <color rgb="FF091351"/>
      </bottom>
      <diagonal/>
    </border>
    <border>
      <left/>
      <right style="thin">
        <color rgb="FF091351"/>
      </right>
      <top style="thin">
        <color rgb="FF091351"/>
      </top>
      <bottom/>
      <diagonal/>
    </border>
    <border>
      <left style="thin">
        <color rgb="FF091351"/>
      </left>
      <right/>
      <top/>
      <bottom/>
      <diagonal/>
    </border>
    <border>
      <left style="thin">
        <color rgb="FF091351"/>
      </left>
      <right/>
      <top style="thin">
        <color rgb="FF091351"/>
      </top>
      <bottom/>
      <diagonal/>
    </border>
    <border>
      <left/>
      <right style="thin">
        <color rgb="FF091351"/>
      </right>
      <top style="thin">
        <color rgb="FF091351"/>
      </top>
      <bottom style="thin">
        <color rgb="FF091351"/>
      </bottom>
      <diagonal/>
    </border>
    <border>
      <left/>
      <right style="thin">
        <color rgb="FF091351"/>
      </right>
      <top/>
      <bottom style="thin">
        <color rgb="FF091351"/>
      </bottom>
      <diagonal/>
    </border>
    <border>
      <left/>
      <right style="thin">
        <color rgb="FF091351"/>
      </right>
      <top/>
      <bottom/>
      <diagonal/>
    </border>
    <border>
      <left/>
      <right/>
      <top style="thin">
        <color rgb="FF091351"/>
      </top>
      <bottom style="thin">
        <color rgb="FF091351"/>
      </bottom>
      <diagonal/>
    </border>
    <border>
      <left style="thin">
        <color rgb="FF091351"/>
      </left>
      <right style="thin">
        <color rgb="FF091351"/>
      </right>
      <top/>
      <bottom style="thin">
        <color rgb="FF091351"/>
      </bottom>
      <diagonal/>
    </border>
    <border>
      <left style="thin">
        <color rgb="FF091351"/>
      </left>
      <right style="thin">
        <color rgb="FF091351"/>
      </right>
      <top style="thin">
        <color rgb="FF091351"/>
      </top>
      <bottom/>
      <diagonal/>
    </border>
    <border>
      <left style="thin">
        <color rgb="FF091351"/>
      </left>
      <right style="thin">
        <color rgb="FF091351"/>
      </right>
      <top/>
      <bottom/>
      <diagonal/>
    </border>
    <border>
      <left style="thin">
        <color rgb="FF091351"/>
      </left>
      <right style="thin">
        <color rgb="FF091351"/>
      </right>
      <top style="thin">
        <color indexed="63"/>
      </top>
      <bottom style="thin">
        <color rgb="FF091351"/>
      </bottom>
      <diagonal/>
    </border>
    <border>
      <left style="thin">
        <color rgb="FF091351"/>
      </left>
      <right style="thin">
        <color rgb="FF091351"/>
      </right>
      <top style="thin">
        <color indexed="63"/>
      </top>
      <bottom/>
      <diagonal/>
    </border>
    <border>
      <left style="thin">
        <color rgb="FF091351"/>
      </left>
      <right style="thin">
        <color rgb="FF091351"/>
      </right>
      <top style="thin">
        <color rgb="FF091351"/>
      </top>
      <bottom style="thin">
        <color indexed="63"/>
      </bottom>
      <diagonal/>
    </border>
    <border>
      <left style="thin">
        <color rgb="FF091351"/>
      </left>
      <right/>
      <top/>
      <bottom style="thin">
        <color rgb="FF091351"/>
      </bottom>
      <diagonal/>
    </border>
    <border>
      <left/>
      <right style="thin">
        <color rgb="FF091351"/>
      </right>
      <top/>
      <bottom style="thin">
        <color indexed="63"/>
      </bottom>
      <diagonal/>
    </border>
    <border>
      <left/>
      <right style="thin">
        <color rgb="FF091351"/>
      </right>
      <top style="thin">
        <color indexed="63"/>
      </top>
      <bottom/>
      <diagonal/>
    </border>
    <border>
      <left/>
      <right style="thin">
        <color rgb="FF091351"/>
      </right>
      <top style="thin">
        <color rgb="FF091351"/>
      </top>
      <bottom style="thin">
        <color indexed="63"/>
      </bottom>
      <diagonal/>
    </border>
    <border>
      <left/>
      <right style="thin">
        <color rgb="FF091351"/>
      </right>
      <top style="thin">
        <color indexed="63"/>
      </top>
      <bottom style="thin">
        <color rgb="FF091351"/>
      </bottom>
      <diagonal/>
    </border>
    <border>
      <left/>
      <right/>
      <top style="thin">
        <color rgb="FF09135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9135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91351"/>
      </left>
      <right/>
      <top style="thin">
        <color indexed="63"/>
      </top>
      <bottom style="thin">
        <color rgb="FF091351"/>
      </bottom>
      <diagonal/>
    </border>
    <border>
      <left style="thick">
        <color rgb="FF091351"/>
      </left>
      <right/>
      <top style="thick">
        <color rgb="FF091351"/>
      </top>
      <bottom/>
      <diagonal/>
    </border>
    <border>
      <left/>
      <right style="thick">
        <color rgb="FF091351"/>
      </right>
      <top style="thick">
        <color rgb="FF091351"/>
      </top>
      <bottom/>
      <diagonal/>
    </border>
    <border>
      <left style="thick">
        <color rgb="FF091351"/>
      </left>
      <right/>
      <top/>
      <bottom style="thick">
        <color rgb="FF091351"/>
      </bottom>
      <diagonal/>
    </border>
    <border>
      <left/>
      <right style="thick">
        <color rgb="FF091351"/>
      </right>
      <top/>
      <bottom style="thick">
        <color rgb="FF091351"/>
      </bottom>
      <diagonal/>
    </border>
    <border>
      <left/>
      <right/>
      <top style="thick">
        <color rgb="FF091351"/>
      </top>
      <bottom/>
      <diagonal/>
    </border>
    <border>
      <left style="thick">
        <color rgb="FF091351"/>
      </left>
      <right/>
      <top/>
      <bottom/>
      <diagonal/>
    </border>
    <border>
      <left/>
      <right style="thick">
        <color rgb="FF091351"/>
      </right>
      <top/>
      <bottom/>
      <diagonal/>
    </border>
    <border>
      <left/>
      <right/>
      <top/>
      <bottom style="thick">
        <color rgb="FF091351"/>
      </bottom>
      <diagonal/>
    </border>
    <border>
      <left style="thin">
        <color rgb="FF091351"/>
      </left>
      <right/>
      <top style="thin">
        <color rgb="FF091351"/>
      </top>
      <bottom style="thin">
        <color indexed="64"/>
      </bottom>
      <diagonal/>
    </border>
    <border>
      <left/>
      <right/>
      <top style="thin">
        <color rgb="FF091351"/>
      </top>
      <bottom style="thin">
        <color indexed="64"/>
      </bottom>
      <diagonal/>
    </border>
    <border>
      <left style="thin">
        <color indexed="64"/>
      </left>
      <right style="thin">
        <color rgb="FF091351"/>
      </right>
      <top style="thin">
        <color indexed="64"/>
      </top>
      <bottom/>
      <diagonal/>
    </border>
    <border>
      <left style="thin">
        <color indexed="64"/>
      </left>
      <right style="thin">
        <color rgb="FF091351"/>
      </right>
      <top/>
      <bottom/>
      <diagonal/>
    </border>
    <border>
      <left style="thin">
        <color indexed="64"/>
      </left>
      <right style="thin">
        <color rgb="FF091351"/>
      </right>
      <top/>
      <bottom style="thin">
        <color rgb="FF091351"/>
      </bottom>
      <diagonal/>
    </border>
  </borders>
  <cellStyleXfs count="5">
    <xf numFmtId="0" fontId="0" fillId="0" borderId="0"/>
    <xf numFmtId="0" fontId="10" fillId="2" borderId="3" applyNumberFormat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45" fillId="0" borderId="0" applyFont="0" applyFill="0" applyBorder="0" applyAlignment="0" applyProtection="0"/>
  </cellStyleXfs>
  <cellXfs count="28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8" fillId="0" borderId="0" xfId="0" applyFont="1"/>
    <xf numFmtId="0" fontId="6" fillId="0" borderId="0" xfId="0" applyFont="1"/>
    <xf numFmtId="0" fontId="6" fillId="0" borderId="0" xfId="0" applyFont="1" applyFill="1" applyBorder="1"/>
    <xf numFmtId="3" fontId="6" fillId="0" borderId="0" xfId="0" applyNumberFormat="1" applyFont="1"/>
    <xf numFmtId="0" fontId="3" fillId="0" borderId="0" xfId="0" applyFont="1" applyFill="1"/>
    <xf numFmtId="0" fontId="1" fillId="0" borderId="0" xfId="0" applyFont="1" applyFill="1"/>
    <xf numFmtId="0" fontId="8" fillId="0" borderId="0" xfId="0" applyFont="1" applyFill="1"/>
    <xf numFmtId="0" fontId="0" fillId="4" borderId="0" xfId="0" applyFill="1"/>
    <xf numFmtId="0" fontId="0" fillId="4" borderId="0" xfId="0" applyFill="1" applyBorder="1"/>
    <xf numFmtId="0" fontId="12" fillId="4" borderId="0" xfId="0" applyFont="1" applyFill="1"/>
    <xf numFmtId="0" fontId="12" fillId="4" borderId="0" xfId="0" applyFont="1" applyFill="1" applyBorder="1"/>
    <xf numFmtId="0" fontId="21" fillId="4" borderId="0" xfId="0" applyFont="1" applyFill="1" applyAlignment="1">
      <alignment horizontal="right"/>
    </xf>
    <xf numFmtId="0" fontId="22" fillId="4" borderId="0" xfId="0" applyFont="1" applyFill="1" applyAlignment="1"/>
    <xf numFmtId="0" fontId="1" fillId="4" borderId="0" xfId="0" applyFont="1" applyFill="1"/>
    <xf numFmtId="0" fontId="8" fillId="4" borderId="0" xfId="0" applyFont="1" applyFill="1"/>
    <xf numFmtId="0" fontId="6" fillId="4" borderId="0" xfId="0" applyFont="1" applyFill="1"/>
    <xf numFmtId="0" fontId="19" fillId="4" borderId="12" xfId="0" applyFont="1" applyFill="1" applyBorder="1" applyAlignment="1">
      <alignment vertical="center"/>
    </xf>
    <xf numFmtId="0" fontId="12" fillId="4" borderId="7" xfId="0" applyFont="1" applyFill="1" applyBorder="1"/>
    <xf numFmtId="0" fontId="13" fillId="4" borderId="5" xfId="0" applyFont="1" applyFill="1" applyBorder="1"/>
    <xf numFmtId="0" fontId="13" fillId="4" borderId="5" xfId="0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0" fontId="0" fillId="3" borderId="0" xfId="0" applyFill="1" applyBorder="1"/>
    <xf numFmtId="0" fontId="26" fillId="4" borderId="0" xfId="3" applyFont="1" applyFill="1" applyBorder="1" applyAlignment="1" applyProtection="1"/>
    <xf numFmtId="0" fontId="31" fillId="5" borderId="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left" vertical="center"/>
    </xf>
    <xf numFmtId="3" fontId="5" fillId="4" borderId="0" xfId="0" applyNumberFormat="1" applyFont="1" applyFill="1"/>
    <xf numFmtId="0" fontId="4" fillId="4" borderId="0" xfId="0" applyFont="1" applyFill="1" applyBorder="1"/>
    <xf numFmtId="0" fontId="7" fillId="4" borderId="0" xfId="0" applyFont="1" applyFill="1"/>
    <xf numFmtId="0" fontId="3" fillId="4" borderId="0" xfId="0" applyFont="1" applyFill="1"/>
    <xf numFmtId="0" fontId="8" fillId="4" borderId="0" xfId="0" applyFont="1" applyFill="1" applyBorder="1"/>
    <xf numFmtId="3" fontId="12" fillId="4" borderId="0" xfId="0" applyNumberFormat="1" applyFont="1" applyFill="1" applyBorder="1"/>
    <xf numFmtId="3" fontId="4" fillId="4" borderId="0" xfId="0" applyNumberFormat="1" applyFont="1" applyFill="1" applyBorder="1"/>
    <xf numFmtId="0" fontId="17" fillId="4" borderId="5" xfId="0" applyNumberFormat="1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25" xfId="0" applyFont="1" applyFill="1" applyBorder="1" applyAlignment="1">
      <alignment horizontal="center"/>
    </xf>
    <xf numFmtId="0" fontId="17" fillId="4" borderId="26" xfId="0" applyFont="1" applyFill="1" applyBorder="1" applyAlignment="1">
      <alignment horizontal="center"/>
    </xf>
    <xf numFmtId="0" fontId="35" fillId="4" borderId="5" xfId="0" applyFont="1" applyFill="1" applyBorder="1" applyAlignment="1">
      <alignment horizontal="center"/>
    </xf>
    <xf numFmtId="0" fontId="36" fillId="4" borderId="0" xfId="0" applyFont="1" applyFill="1"/>
    <xf numFmtId="0" fontId="27" fillId="4" borderId="0" xfId="3" applyFont="1" applyFill="1" applyBorder="1" applyAlignment="1" applyProtection="1"/>
    <xf numFmtId="0" fontId="9" fillId="4" borderId="2" xfId="3" applyFill="1" applyBorder="1" applyAlignment="1" applyProtection="1"/>
    <xf numFmtId="0" fontId="37" fillId="6" borderId="13" xfId="0" applyFont="1" applyFill="1" applyBorder="1"/>
    <xf numFmtId="0" fontId="13" fillId="4" borderId="0" xfId="0" applyFont="1" applyFill="1" applyBorder="1"/>
    <xf numFmtId="166" fontId="12" fillId="4" borderId="0" xfId="0" applyNumberFormat="1" applyFont="1" applyFill="1" applyBorder="1"/>
    <xf numFmtId="4" fontId="23" fillId="4" borderId="0" xfId="0" applyNumberFormat="1" applyFont="1" applyFill="1" applyBorder="1"/>
    <xf numFmtId="3" fontId="23" fillId="4" borderId="0" xfId="0" applyNumberFormat="1" applyFont="1" applyFill="1" applyBorder="1"/>
    <xf numFmtId="0" fontId="13" fillId="4" borderId="0" xfId="0" applyFont="1" applyFill="1" applyBorder="1" applyAlignment="1">
      <alignment horizontal="right"/>
    </xf>
    <xf numFmtId="0" fontId="37" fillId="6" borderId="13" xfId="0" applyFont="1" applyFill="1" applyBorder="1" applyAlignment="1">
      <alignment horizontal="left" vertical="center"/>
    </xf>
    <xf numFmtId="3" fontId="38" fillId="3" borderId="5" xfId="1" applyNumberFormat="1" applyFont="1" applyFill="1" applyBorder="1" applyAlignment="1">
      <alignment horizontal="center"/>
    </xf>
    <xf numFmtId="0" fontId="39" fillId="4" borderId="0" xfId="0" applyFont="1" applyFill="1"/>
    <xf numFmtId="0" fontId="0" fillId="3" borderId="32" xfId="0" applyFill="1" applyBorder="1"/>
    <xf numFmtId="0" fontId="0" fillId="3" borderId="36" xfId="0" applyFill="1" applyBorder="1"/>
    <xf numFmtId="0" fontId="0" fillId="3" borderId="33" xfId="0" applyFill="1" applyBorder="1"/>
    <xf numFmtId="0" fontId="0" fillId="3" borderId="37" xfId="0" applyFill="1" applyBorder="1"/>
    <xf numFmtId="0" fontId="0" fillId="3" borderId="38" xfId="0" applyFill="1" applyBorder="1"/>
    <xf numFmtId="0" fontId="0" fillId="3" borderId="34" xfId="0" applyFill="1" applyBorder="1"/>
    <xf numFmtId="0" fontId="0" fillId="3" borderId="39" xfId="0" applyFill="1" applyBorder="1"/>
    <xf numFmtId="0" fontId="0" fillId="3" borderId="35" xfId="0" applyFill="1" applyBorder="1"/>
    <xf numFmtId="0" fontId="40" fillId="4" borderId="8" xfId="0" applyFont="1" applyFill="1" applyBorder="1"/>
    <xf numFmtId="0" fontId="40" fillId="4" borderId="24" xfId="0" applyFont="1" applyFill="1" applyBorder="1"/>
    <xf numFmtId="0" fontId="40" fillId="4" borderId="6" xfId="0" applyFont="1" applyFill="1" applyBorder="1"/>
    <xf numFmtId="0" fontId="17" fillId="4" borderId="7" xfId="0" applyFont="1" applyFill="1" applyBorder="1"/>
    <xf numFmtId="0" fontId="40" fillId="4" borderId="0" xfId="0" applyFont="1" applyFill="1" applyBorder="1"/>
    <xf numFmtId="0" fontId="41" fillId="4" borderId="7" xfId="0" applyFont="1" applyFill="1" applyBorder="1"/>
    <xf numFmtId="0" fontId="40" fillId="4" borderId="7" xfId="0" applyFont="1" applyFill="1" applyBorder="1"/>
    <xf numFmtId="0" fontId="40" fillId="4" borderId="19" xfId="0" applyFont="1" applyFill="1" applyBorder="1"/>
    <xf numFmtId="0" fontId="40" fillId="4" borderId="4" xfId="0" applyFont="1" applyFill="1" applyBorder="1"/>
    <xf numFmtId="0" fontId="40" fillId="4" borderId="10" xfId="0" applyFont="1" applyFill="1" applyBorder="1"/>
    <xf numFmtId="0" fontId="34" fillId="4" borderId="0" xfId="0" applyFont="1" applyFill="1" applyBorder="1" applyAlignment="1">
      <alignment horizontal="center" vertical="center"/>
    </xf>
    <xf numFmtId="0" fontId="0" fillId="0" borderId="24" xfId="0" applyBorder="1"/>
    <xf numFmtId="3" fontId="12" fillId="4" borderId="24" xfId="0" applyNumberFormat="1" applyFont="1" applyFill="1" applyBorder="1" applyAlignment="1">
      <alignment horizontal="center"/>
    </xf>
    <xf numFmtId="3" fontId="12" fillId="4" borderId="24" xfId="2" applyNumberFormat="1" applyFont="1" applyFill="1" applyBorder="1" applyAlignment="1">
      <alignment horizontal="center"/>
    </xf>
    <xf numFmtId="0" fontId="9" fillId="4" borderId="0" xfId="3" applyFill="1" applyBorder="1" applyAlignment="1" applyProtection="1"/>
    <xf numFmtId="0" fontId="15" fillId="4" borderId="19" xfId="3" applyFont="1" applyFill="1" applyBorder="1" applyAlignment="1" applyProtection="1"/>
    <xf numFmtId="0" fontId="15" fillId="4" borderId="4" xfId="3" applyFont="1" applyFill="1" applyBorder="1" applyAlignment="1" applyProtection="1"/>
    <xf numFmtId="0" fontId="13" fillId="4" borderId="0" xfId="0" applyFont="1" applyFill="1" applyBorder="1" applyAlignment="1">
      <alignment horizontal="center"/>
    </xf>
    <xf numFmtId="0" fontId="37" fillId="4" borderId="0" xfId="0" applyFont="1" applyFill="1" applyBorder="1"/>
    <xf numFmtId="0" fontId="34" fillId="4" borderId="13" xfId="0" applyFont="1" applyFill="1" applyBorder="1" applyAlignment="1">
      <alignment vertical="center"/>
    </xf>
    <xf numFmtId="0" fontId="13" fillId="5" borderId="6" xfId="0" applyFont="1" applyFill="1" applyBorder="1" applyAlignment="1">
      <alignment horizontal="center"/>
    </xf>
    <xf numFmtId="0" fontId="37" fillId="6" borderId="11" xfId="0" applyFont="1" applyFill="1" applyBorder="1" applyAlignment="1">
      <alignment horizontal="left" vertical="center"/>
    </xf>
    <xf numFmtId="0" fontId="0" fillId="4" borderId="0" xfId="0" applyFill="1" applyAlignment="1">
      <alignment horizontal="right"/>
    </xf>
    <xf numFmtId="0" fontId="42" fillId="4" borderId="0" xfId="0" applyFont="1" applyFill="1" applyBorder="1" applyAlignment="1">
      <alignment vertical="top"/>
    </xf>
    <xf numFmtId="0" fontId="43" fillId="4" borderId="0" xfId="0" applyFont="1" applyFill="1" applyBorder="1" applyAlignment="1">
      <alignment vertical="top"/>
    </xf>
    <xf numFmtId="0" fontId="43" fillId="4" borderId="11" xfId="0" applyFont="1" applyFill="1" applyBorder="1"/>
    <xf numFmtId="0" fontId="12" fillId="4" borderId="5" xfId="0" applyFont="1" applyFill="1" applyBorder="1" applyAlignment="1">
      <alignment vertical="center"/>
    </xf>
    <xf numFmtId="0" fontId="13" fillId="4" borderId="5" xfId="0" applyFont="1" applyFill="1" applyBorder="1" applyAlignment="1">
      <alignment horizontal="center" vertical="center"/>
    </xf>
    <xf numFmtId="0" fontId="35" fillId="4" borderId="5" xfId="0" applyFont="1" applyFill="1" applyBorder="1" applyAlignment="1">
      <alignment horizontal="center" vertical="center"/>
    </xf>
    <xf numFmtId="3" fontId="38" fillId="3" borderId="5" xfId="1" applyNumberFormat="1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16" fillId="4" borderId="6" xfId="1" applyFont="1" applyFill="1" applyBorder="1" applyAlignment="1">
      <alignment horizontal="center" vertical="center"/>
    </xf>
    <xf numFmtId="3" fontId="12" fillId="4" borderId="5" xfId="0" applyNumberFormat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vertical="center"/>
    </xf>
    <xf numFmtId="3" fontId="12" fillId="4" borderId="15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vertical="center"/>
    </xf>
    <xf numFmtId="0" fontId="24" fillId="4" borderId="5" xfId="0" applyFont="1" applyFill="1" applyBorder="1" applyAlignment="1">
      <alignment horizontal="center" vertical="center"/>
    </xf>
    <xf numFmtId="0" fontId="13" fillId="4" borderId="24" xfId="0" applyFont="1" applyFill="1" applyBorder="1"/>
    <xf numFmtId="0" fontId="12" fillId="4" borderId="14" xfId="1" applyFont="1" applyFill="1" applyBorder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0" fontId="26" fillId="4" borderId="0" xfId="0" applyFont="1" applyFill="1" applyAlignment="1">
      <alignment horizontal="left" vertical="center" indent="1"/>
    </xf>
    <xf numFmtId="0" fontId="28" fillId="4" borderId="37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0" fontId="28" fillId="4" borderId="38" xfId="0" applyFont="1" applyFill="1" applyBorder="1" applyAlignment="1">
      <alignment horizontal="center"/>
    </xf>
    <xf numFmtId="0" fontId="26" fillId="4" borderId="0" xfId="0" applyFont="1" applyFill="1" applyAlignment="1">
      <alignment horizontal="left" vertical="center"/>
    </xf>
    <xf numFmtId="0" fontId="29" fillId="4" borderId="0" xfId="0" applyFont="1" applyFill="1" applyBorder="1" applyAlignment="1">
      <alignment horizontal="center" vertical="center"/>
    </xf>
    <xf numFmtId="0" fontId="13" fillId="5" borderId="40" xfId="0" applyFont="1" applyFill="1" applyBorder="1" applyAlignment="1">
      <alignment horizontal="center"/>
    </xf>
    <xf numFmtId="0" fontId="13" fillId="5" borderId="41" xfId="0" applyFont="1" applyFill="1" applyBorder="1" applyAlignment="1">
      <alignment horizontal="center"/>
    </xf>
    <xf numFmtId="0" fontId="13" fillId="5" borderId="28" xfId="0" applyFont="1" applyFill="1" applyBorder="1" applyAlignment="1">
      <alignment horizontal="center"/>
    </xf>
    <xf numFmtId="0" fontId="13" fillId="5" borderId="29" xfId="0" applyFont="1" applyFill="1" applyBorder="1" applyAlignment="1">
      <alignment horizontal="center"/>
    </xf>
    <xf numFmtId="0" fontId="13" fillId="5" borderId="30" xfId="0" applyFont="1" applyFill="1" applyBorder="1" applyAlignment="1">
      <alignment horizontal="center"/>
    </xf>
    <xf numFmtId="0" fontId="34" fillId="4" borderId="8" xfId="0" applyFont="1" applyFill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  <xf numFmtId="0" fontId="34" fillId="4" borderId="19" xfId="0" applyFont="1" applyFill="1" applyBorder="1" applyAlignment="1">
      <alignment horizontal="center" vertical="center"/>
    </xf>
    <xf numFmtId="0" fontId="34" fillId="4" borderId="42" xfId="0" applyFont="1" applyFill="1" applyBorder="1" applyAlignment="1">
      <alignment horizontal="center" vertical="center"/>
    </xf>
    <xf numFmtId="0" fontId="34" fillId="4" borderId="43" xfId="0" applyFont="1" applyFill="1" applyBorder="1" applyAlignment="1">
      <alignment horizontal="center" vertical="center"/>
    </xf>
    <xf numFmtId="0" fontId="34" fillId="4" borderId="44" xfId="0" applyFont="1" applyFill="1" applyBorder="1" applyAlignment="1">
      <alignment horizontal="center" vertical="center"/>
    </xf>
    <xf numFmtId="0" fontId="34" fillId="4" borderId="14" xfId="0" applyFont="1" applyFill="1" applyBorder="1" applyAlignment="1">
      <alignment horizontal="center" vertical="center"/>
    </xf>
    <xf numFmtId="0" fontId="34" fillId="4" borderId="15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vertical="center"/>
    </xf>
    <xf numFmtId="0" fontId="12" fillId="4" borderId="15" xfId="0" applyFont="1" applyFill="1" applyBorder="1" applyAlignment="1">
      <alignment vertical="center"/>
    </xf>
    <xf numFmtId="0" fontId="30" fillId="6" borderId="14" xfId="0" applyFont="1" applyFill="1" applyBorder="1" applyAlignment="1">
      <alignment horizontal="center" vertical="center" wrapText="1"/>
    </xf>
    <xf numFmtId="0" fontId="30" fillId="6" borderId="1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left" vertical="center"/>
    </xf>
    <xf numFmtId="0" fontId="29" fillId="6" borderId="8" xfId="0" applyFont="1" applyFill="1" applyBorder="1" applyAlignment="1">
      <alignment horizontal="center" vertical="center"/>
    </xf>
    <xf numFmtId="0" fontId="29" fillId="6" borderId="24" xfId="0" applyFont="1" applyFill="1" applyBorder="1" applyAlignment="1">
      <alignment horizontal="center" vertical="center"/>
    </xf>
    <xf numFmtId="0" fontId="29" fillId="6" borderId="6" xfId="0" applyFont="1" applyFill="1" applyBorder="1" applyAlignment="1">
      <alignment horizontal="center" vertical="center"/>
    </xf>
    <xf numFmtId="0" fontId="29" fillId="6" borderId="19" xfId="0" applyFont="1" applyFill="1" applyBorder="1" applyAlignment="1">
      <alignment horizontal="center" vertical="center"/>
    </xf>
    <xf numFmtId="0" fontId="29" fillId="6" borderId="4" xfId="0" applyFont="1" applyFill="1" applyBorder="1" applyAlignment="1">
      <alignment horizontal="center" vertical="center"/>
    </xf>
    <xf numFmtId="0" fontId="29" fillId="6" borderId="10" xfId="0" applyFont="1" applyFill="1" applyBorder="1" applyAlignment="1">
      <alignment horizontal="center" vertical="center"/>
    </xf>
    <xf numFmtId="0" fontId="42" fillId="4" borderId="11" xfId="0" applyFont="1" applyFill="1" applyBorder="1" applyAlignment="1">
      <alignment vertical="top"/>
    </xf>
    <xf numFmtId="0" fontId="42" fillId="4" borderId="0" xfId="0" applyFont="1" applyFill="1" applyBorder="1" applyAlignment="1" applyProtection="1">
      <alignment horizontal="left" vertical="top"/>
      <protection locked="0"/>
    </xf>
    <xf numFmtId="0" fontId="42" fillId="4" borderId="11" xfId="0" applyFont="1" applyFill="1" applyBorder="1" applyAlignment="1" applyProtection="1">
      <alignment horizontal="left" vertical="top"/>
      <protection locked="0"/>
    </xf>
    <xf numFmtId="0" fontId="44" fillId="4" borderId="0" xfId="3" applyFont="1" applyFill="1" applyBorder="1" applyAlignment="1" applyProtection="1">
      <alignment horizontal="left" vertical="top"/>
      <protection locked="0"/>
    </xf>
    <xf numFmtId="0" fontId="44" fillId="4" borderId="11" xfId="3" applyFont="1" applyFill="1" applyBorder="1" applyAlignment="1" applyProtection="1">
      <alignment horizontal="left" vertical="top"/>
      <protection locked="0"/>
    </xf>
    <xf numFmtId="0" fontId="35" fillId="4" borderId="5" xfId="0" applyFont="1" applyFill="1" applyBorder="1" applyAlignment="1" applyProtection="1">
      <alignment horizontal="center"/>
      <protection locked="0"/>
    </xf>
    <xf numFmtId="3" fontId="12" fillId="4" borderId="5" xfId="0" applyNumberFormat="1" applyFont="1" applyFill="1" applyBorder="1" applyProtection="1">
      <protection locked="0"/>
    </xf>
    <xf numFmtId="0" fontId="12" fillId="0" borderId="0" xfId="0" applyFont="1" applyBorder="1" applyAlignment="1">
      <alignment vertical="center"/>
    </xf>
    <xf numFmtId="0" fontId="19" fillId="4" borderId="0" xfId="0" applyFont="1" applyFill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24" fillId="4" borderId="5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10" fontId="24" fillId="4" borderId="0" xfId="0" applyNumberFormat="1" applyFont="1" applyFill="1" applyBorder="1" applyAlignment="1">
      <alignment vertical="center"/>
    </xf>
    <xf numFmtId="0" fontId="12" fillId="4" borderId="20" xfId="1" applyFont="1" applyFill="1" applyBorder="1" applyAlignment="1">
      <alignment vertical="center"/>
    </xf>
    <xf numFmtId="165" fontId="25" fillId="4" borderId="5" xfId="1" applyNumberFormat="1" applyFont="1" applyFill="1" applyBorder="1" applyAlignment="1">
      <alignment horizontal="center" vertical="center"/>
    </xf>
    <xf numFmtId="0" fontId="24" fillId="4" borderId="15" xfId="0" applyFont="1" applyFill="1" applyBorder="1" applyAlignment="1">
      <alignment vertical="center"/>
    </xf>
    <xf numFmtId="0" fontId="12" fillId="4" borderId="17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2" fillId="4" borderId="24" xfId="1" applyFont="1" applyFill="1" applyBorder="1" applyAlignment="1">
      <alignment vertical="center"/>
    </xf>
    <xf numFmtId="0" fontId="25" fillId="4" borderId="24" xfId="1" applyFont="1" applyFill="1" applyBorder="1" applyAlignment="1">
      <alignment horizontal="center" vertical="center"/>
    </xf>
    <xf numFmtId="0" fontId="24" fillId="4" borderId="24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6" fillId="4" borderId="0" xfId="3" applyFont="1" applyFill="1" applyBorder="1" applyAlignment="1" applyProtection="1">
      <alignment vertical="center"/>
    </xf>
    <xf numFmtId="0" fontId="0" fillId="4" borderId="0" xfId="0" applyFill="1" applyBorder="1" applyAlignment="1">
      <alignment vertical="center"/>
    </xf>
    <xf numFmtId="0" fontId="16" fillId="4" borderId="14" xfId="1" applyFont="1" applyFill="1" applyBorder="1" applyAlignment="1">
      <alignment horizontal="center" vertical="center" wrapText="1"/>
    </xf>
    <xf numFmtId="3" fontId="46" fillId="4" borderId="5" xfId="1" applyNumberFormat="1" applyFont="1" applyFill="1" applyBorder="1" applyAlignment="1">
      <alignment horizontal="center" vertical="center"/>
    </xf>
    <xf numFmtId="3" fontId="46" fillId="4" borderId="9" xfId="1" applyNumberFormat="1" applyFont="1" applyFill="1" applyBorder="1" applyAlignment="1">
      <alignment horizontal="center" vertical="center"/>
    </xf>
    <xf numFmtId="3" fontId="46" fillId="4" borderId="24" xfId="1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47" fillId="0" borderId="11" xfId="0" applyFont="1" applyBorder="1" applyAlignment="1">
      <alignment vertical="center"/>
    </xf>
    <xf numFmtId="0" fontId="47" fillId="0" borderId="0" xfId="0" applyFont="1" applyAlignment="1">
      <alignment vertical="center"/>
    </xf>
    <xf numFmtId="4" fontId="12" fillId="4" borderId="5" xfId="0" applyNumberFormat="1" applyFont="1" applyFill="1" applyBorder="1"/>
    <xf numFmtId="0" fontId="47" fillId="4" borderId="0" xfId="0" applyFont="1" applyFill="1"/>
    <xf numFmtId="3" fontId="46" fillId="3" borderId="5" xfId="1" applyNumberFormat="1" applyFont="1" applyFill="1" applyBorder="1" applyAlignment="1">
      <alignment horizontal="center" vertical="center"/>
    </xf>
    <xf numFmtId="4" fontId="46" fillId="4" borderId="13" xfId="1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5" fillId="0" borderId="0" xfId="3" applyFont="1" applyFill="1" applyBorder="1" applyAlignment="1" applyProtection="1">
      <alignment horizontal="left" vertical="center"/>
    </xf>
    <xf numFmtId="0" fontId="32" fillId="0" borderId="0" xfId="1" applyFont="1" applyFill="1" applyBorder="1" applyAlignment="1">
      <alignment vertical="center"/>
    </xf>
    <xf numFmtId="0" fontId="33" fillId="0" borderId="0" xfId="1" applyFont="1" applyFill="1" applyBorder="1" applyAlignment="1">
      <alignment horizontal="center" vertical="center"/>
    </xf>
    <xf numFmtId="165" fontId="48" fillId="0" borderId="0" xfId="1" applyNumberFormat="1" applyFont="1" applyFill="1" applyBorder="1" applyAlignment="1">
      <alignment horizontal="center" vertical="center"/>
    </xf>
    <xf numFmtId="3" fontId="48" fillId="0" borderId="0" xfId="1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15" fillId="0" borderId="0" xfId="3" applyFont="1" applyFill="1" applyBorder="1" applyAlignment="1" applyProtection="1">
      <alignment vertical="center"/>
    </xf>
    <xf numFmtId="9" fontId="12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22" xfId="1" applyFont="1" applyFill="1" applyBorder="1" applyAlignment="1">
      <alignment vertical="center"/>
    </xf>
    <xf numFmtId="0" fontId="16" fillId="0" borderId="6" xfId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vertical="center"/>
    </xf>
    <xf numFmtId="0" fontId="12" fillId="0" borderId="31" xfId="1" applyFont="1" applyFill="1" applyBorder="1" applyAlignment="1">
      <alignment vertical="center"/>
    </xf>
    <xf numFmtId="0" fontId="25" fillId="0" borderId="27" xfId="1" applyFont="1" applyFill="1" applyBorder="1" applyAlignment="1">
      <alignment horizontal="center" vertical="center"/>
    </xf>
    <xf numFmtId="0" fontId="32" fillId="0" borderId="16" xfId="1" applyFont="1" applyFill="1" applyBorder="1" applyAlignment="1">
      <alignment vertical="center"/>
    </xf>
    <xf numFmtId="0" fontId="33" fillId="0" borderId="10" xfId="1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vertical="center"/>
    </xf>
    <xf numFmtId="0" fontId="12" fillId="0" borderId="5" xfId="1" applyFont="1" applyFill="1" applyBorder="1" applyAlignment="1">
      <alignment vertical="center"/>
    </xf>
    <xf numFmtId="0" fontId="24" fillId="0" borderId="14" xfId="0" applyFont="1" applyFill="1" applyBorder="1" applyAlignment="1">
      <alignment vertical="center"/>
    </xf>
    <xf numFmtId="0" fontId="25" fillId="0" borderId="21" xfId="1" applyFont="1" applyFill="1" applyBorder="1" applyAlignment="1">
      <alignment horizontal="center" vertical="center"/>
    </xf>
    <xf numFmtId="0" fontId="33" fillId="0" borderId="5" xfId="1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vertical="center"/>
    </xf>
    <xf numFmtId="0" fontId="12" fillId="0" borderId="18" xfId="1" applyFont="1" applyFill="1" applyBorder="1" applyAlignment="1">
      <alignment vertical="center"/>
    </xf>
    <xf numFmtId="0" fontId="25" fillId="0" borderId="23" xfId="1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center" vertical="center"/>
    </xf>
    <xf numFmtId="0" fontId="30" fillId="5" borderId="13" xfId="0" applyFont="1" applyFill="1" applyBorder="1" applyAlignment="1">
      <alignment horizontal="center" vertical="center"/>
    </xf>
    <xf numFmtId="3" fontId="49" fillId="0" borderId="6" xfId="1" applyNumberFormat="1" applyFont="1" applyFill="1" applyBorder="1" applyAlignment="1">
      <alignment horizontal="center" vertical="center" textRotation="90"/>
    </xf>
    <xf numFmtId="3" fontId="49" fillId="0" borderId="11" xfId="1" applyNumberFormat="1" applyFont="1" applyFill="1" applyBorder="1" applyAlignment="1">
      <alignment horizontal="center" vertical="center" textRotation="90"/>
    </xf>
    <xf numFmtId="3" fontId="49" fillId="0" borderId="10" xfId="1" applyNumberFormat="1" applyFont="1" applyFill="1" applyBorder="1" applyAlignment="1">
      <alignment horizontal="center" vertical="center" textRotation="90"/>
    </xf>
    <xf numFmtId="0" fontId="0" fillId="3" borderId="0" xfId="0" applyFill="1"/>
    <xf numFmtId="0" fontId="50" fillId="4" borderId="0" xfId="0" applyFont="1" applyFill="1"/>
    <xf numFmtId="9" fontId="47" fillId="0" borderId="0" xfId="4" applyFont="1" applyAlignment="1">
      <alignment vertical="center"/>
    </xf>
    <xf numFmtId="3" fontId="48" fillId="0" borderId="0" xfId="4" applyNumberFormat="1" applyFont="1" applyFill="1" applyBorder="1" applyAlignment="1">
      <alignment horizontal="center" vertical="center"/>
    </xf>
    <xf numFmtId="10" fontId="46" fillId="0" borderId="13" xfId="4" applyNumberFormat="1" applyFont="1" applyFill="1" applyBorder="1" applyAlignment="1">
      <alignment horizontal="center" vertical="center"/>
    </xf>
    <xf numFmtId="165" fontId="17" fillId="3" borderId="5" xfId="4" applyNumberFormat="1" applyFont="1" applyFill="1" applyBorder="1" applyAlignment="1" applyProtection="1">
      <alignment horizontal="center" vertical="center"/>
      <protection locked="0"/>
    </xf>
    <xf numFmtId="3" fontId="38" fillId="3" borderId="5" xfId="1" applyNumberFormat="1" applyFont="1" applyFill="1" applyBorder="1" applyAlignment="1" applyProtection="1">
      <alignment horizontal="center" vertical="center"/>
      <protection locked="0"/>
    </xf>
    <xf numFmtId="3" fontId="46" fillId="3" borderId="5" xfId="1" applyNumberFormat="1" applyFont="1" applyFill="1" applyBorder="1" applyAlignment="1" applyProtection="1">
      <alignment horizontal="center" vertical="center"/>
      <protection locked="0"/>
    </xf>
    <xf numFmtId="0" fontId="15" fillId="3" borderId="14" xfId="3" applyFont="1" applyFill="1" applyBorder="1" applyAlignment="1" applyProtection="1">
      <alignment horizontal="left" vertical="center"/>
      <protection locked="0"/>
    </xf>
    <xf numFmtId="0" fontId="15" fillId="3" borderId="15" xfId="3" applyFont="1" applyFill="1" applyBorder="1" applyAlignment="1" applyProtection="1">
      <alignment horizontal="left" vertical="center"/>
      <protection locked="0"/>
    </xf>
    <xf numFmtId="0" fontId="15" fillId="3" borderId="13" xfId="3" applyFont="1" applyFill="1" applyBorder="1" applyAlignment="1" applyProtection="1">
      <alignment horizontal="left" vertical="center"/>
      <protection locked="0"/>
    </xf>
    <xf numFmtId="165" fontId="48" fillId="3" borderId="13" xfId="1" applyNumberFormat="1" applyFont="1" applyFill="1" applyBorder="1" applyAlignment="1" applyProtection="1">
      <alignment horizontal="center" vertical="center"/>
      <protection locked="0"/>
    </xf>
    <xf numFmtId="3" fontId="48" fillId="3" borderId="13" xfId="1" applyNumberFormat="1" applyFont="1" applyFill="1" applyBorder="1" applyAlignment="1" applyProtection="1">
      <alignment horizontal="center" vertical="center"/>
      <protection locked="0"/>
    </xf>
    <xf numFmtId="165" fontId="48" fillId="3" borderId="5" xfId="1" applyNumberFormat="1" applyFont="1" applyFill="1" applyBorder="1" applyAlignment="1" applyProtection="1">
      <alignment horizontal="center" vertical="center"/>
      <protection locked="0"/>
    </xf>
    <xf numFmtId="0" fontId="30" fillId="7" borderId="14" xfId="0" applyFont="1" applyFill="1" applyBorder="1" applyAlignment="1">
      <alignment horizontal="center" vertical="center"/>
    </xf>
    <xf numFmtId="0" fontId="30" fillId="7" borderId="13" xfId="0" applyFont="1" applyFill="1" applyBorder="1" applyAlignment="1">
      <alignment horizontal="center" vertical="center"/>
    </xf>
    <xf numFmtId="165" fontId="51" fillId="4" borderId="15" xfId="1" applyNumberFormat="1" applyFont="1" applyFill="1" applyBorder="1" applyAlignment="1">
      <alignment horizontal="center" vertical="center"/>
    </xf>
    <xf numFmtId="10" fontId="51" fillId="4" borderId="11" xfId="4" applyNumberFormat="1" applyFont="1" applyFill="1" applyBorder="1" applyAlignment="1">
      <alignment horizontal="center" vertical="center"/>
    </xf>
    <xf numFmtId="10" fontId="12" fillId="4" borderId="5" xfId="4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vertical="center"/>
      <protection locked="0"/>
    </xf>
    <xf numFmtId="3" fontId="12" fillId="3" borderId="0" xfId="0" applyNumberFormat="1" applyFont="1" applyFill="1" applyBorder="1" applyAlignment="1" applyProtection="1">
      <alignment horizontal="center" vertical="center"/>
      <protection locked="0"/>
    </xf>
    <xf numFmtId="165" fontId="12" fillId="3" borderId="0" xfId="0" applyNumberFormat="1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vertical="center" wrapText="1"/>
      <protection locked="0"/>
    </xf>
    <xf numFmtId="3" fontId="12" fillId="3" borderId="0" xfId="2" applyNumberFormat="1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29" fillId="3" borderId="0" xfId="0" applyFont="1" applyFill="1" applyBorder="1" applyAlignment="1" applyProtection="1">
      <alignment horizontal="center" vertical="center"/>
      <protection locked="0"/>
    </xf>
    <xf numFmtId="0" fontId="15" fillId="3" borderId="0" xfId="3" applyFont="1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18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/>
    </xf>
    <xf numFmtId="0" fontId="12" fillId="3" borderId="0" xfId="0" applyFont="1" applyFill="1" applyBorder="1"/>
    <xf numFmtId="3" fontId="12" fillId="3" borderId="0" xfId="0" applyNumberFormat="1" applyFont="1" applyFill="1" applyBorder="1" applyAlignment="1">
      <alignment horizontal="center"/>
    </xf>
    <xf numFmtId="165" fontId="12" fillId="3" borderId="0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wrapText="1"/>
    </xf>
    <xf numFmtId="3" fontId="12" fillId="3" borderId="0" xfId="2" applyNumberFormat="1" applyFont="1" applyFill="1" applyBorder="1" applyAlignment="1">
      <alignment horizontal="center"/>
    </xf>
    <xf numFmtId="0" fontId="13" fillId="3" borderId="0" xfId="0" applyFont="1" applyFill="1" applyBorder="1"/>
    <xf numFmtId="0" fontId="29" fillId="3" borderId="0" xfId="0" applyFont="1" applyFill="1" applyBorder="1" applyAlignment="1">
      <alignment horizontal="center" vertical="center"/>
    </xf>
    <xf numFmtId="0" fontId="15" fillId="3" borderId="0" xfId="3" applyFont="1" applyFill="1" applyBorder="1" applyAlignment="1" applyProtection="1"/>
    <xf numFmtId="0" fontId="13" fillId="3" borderId="0" xfId="0" applyFont="1" applyFill="1" applyBorder="1" applyAlignment="1" applyProtection="1">
      <alignment horizontal="center"/>
      <protection locked="0"/>
    </xf>
    <xf numFmtId="0" fontId="16" fillId="3" borderId="0" xfId="0" applyFont="1" applyFill="1" applyBorder="1" applyAlignment="1" applyProtection="1">
      <alignment horizontal="center"/>
      <protection locked="0"/>
    </xf>
    <xf numFmtId="0" fontId="12" fillId="3" borderId="0" xfId="0" applyFont="1" applyFill="1" applyBorder="1" applyProtection="1">
      <protection locked="0"/>
    </xf>
    <xf numFmtId="3" fontId="12" fillId="3" borderId="0" xfId="0" applyNumberFormat="1" applyFont="1" applyFill="1" applyBorder="1" applyAlignment="1" applyProtection="1">
      <alignment horizontal="center"/>
      <protection locked="0"/>
    </xf>
    <xf numFmtId="165" fontId="12" fillId="3" borderId="0" xfId="0" applyNumberFormat="1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Alignment="1" applyProtection="1">
      <alignment wrapText="1"/>
      <protection locked="0"/>
    </xf>
    <xf numFmtId="3" fontId="12" fillId="3" borderId="0" xfId="2" applyNumberFormat="1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15" fillId="3" borderId="0" xfId="3" applyFont="1" applyFill="1" applyBorder="1" applyAlignment="1" applyProtection="1">
      <protection locked="0"/>
    </xf>
    <xf numFmtId="0" fontId="0" fillId="3" borderId="0" xfId="0" applyFill="1" applyProtection="1">
      <protection locked="0"/>
    </xf>
    <xf numFmtId="0" fontId="13" fillId="8" borderId="5" xfId="0" applyFont="1" applyFill="1" applyBorder="1"/>
    <xf numFmtId="3" fontId="23" fillId="8" borderId="5" xfId="0" applyNumberFormat="1" applyFont="1" applyFill="1" applyBorder="1"/>
    <xf numFmtId="0" fontId="47" fillId="8" borderId="5" xfId="0" applyFont="1" applyFill="1" applyBorder="1" applyAlignment="1">
      <alignment horizontal="center" vertical="center"/>
    </xf>
    <xf numFmtId="0" fontId="52" fillId="8" borderId="5" xfId="1" applyFont="1" applyFill="1" applyBorder="1" applyAlignment="1">
      <alignment vertical="center"/>
    </xf>
    <xf numFmtId="0" fontId="48" fillId="8" borderId="5" xfId="1" applyFont="1" applyFill="1" applyBorder="1" applyAlignment="1">
      <alignment horizontal="center" vertical="center"/>
    </xf>
    <xf numFmtId="165" fontId="48" fillId="8" borderId="5" xfId="1" applyNumberFormat="1" applyFont="1" applyFill="1" applyBorder="1" applyAlignment="1">
      <alignment horizontal="center" vertical="center"/>
    </xf>
    <xf numFmtId="3" fontId="48" fillId="8" borderId="5" xfId="1" applyNumberFormat="1" applyFont="1" applyFill="1" applyBorder="1" applyAlignment="1">
      <alignment horizontal="center" vertical="center"/>
    </xf>
    <xf numFmtId="0" fontId="52" fillId="8" borderId="5" xfId="0" applyFont="1" applyFill="1" applyBorder="1" applyAlignment="1">
      <alignment vertical="center"/>
    </xf>
    <xf numFmtId="0" fontId="50" fillId="8" borderId="5" xfId="3" applyFont="1" applyFill="1" applyBorder="1" applyAlignment="1" applyProtection="1">
      <alignment horizontal="left" vertical="center"/>
    </xf>
    <xf numFmtId="0" fontId="53" fillId="5" borderId="14" xfId="0" applyFont="1" applyFill="1" applyBorder="1" applyAlignment="1">
      <alignment horizontal="center" vertical="center"/>
    </xf>
    <xf numFmtId="0" fontId="53" fillId="5" borderId="15" xfId="0" applyFont="1" applyFill="1" applyBorder="1" applyAlignment="1">
      <alignment horizontal="center" vertical="center"/>
    </xf>
  </cellXfs>
  <cellStyles count="5">
    <cellStyle name="Ausgabe" xfId="1" builtinId="21"/>
    <cellStyle name="Komma" xfId="2" builtinId="3"/>
    <cellStyle name="Link" xfId="3" builtinId="8"/>
    <cellStyle name="Prozent" xfId="4" builtinId="5"/>
    <cellStyle name="Standard" xfId="0" builtinId="0"/>
  </cellStyles>
  <dxfs count="79"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lor auto="1"/>
      </font>
      <fill>
        <patternFill>
          <bgColor theme="9" tint="0.59996337778862885"/>
        </patternFill>
      </fill>
    </dxf>
    <dxf>
      <font>
        <b/>
        <i/>
        <color auto="1"/>
      </font>
      <fill>
        <patternFill>
          <bgColor theme="8" tint="0.59996337778862885"/>
        </patternFill>
      </fill>
    </dxf>
    <dxf>
      <font>
        <b/>
        <i/>
        <color auto="1"/>
      </font>
      <fill>
        <patternFill>
          <bgColor rgb="FFFFFF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26334"/>
      <color rgb="FF66FF33"/>
      <color rgb="FF091351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1.jp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6.png"/><Relationship Id="rId1" Type="http://schemas.openxmlformats.org/officeDocument/2006/relationships/image" Target="../media/image1.jp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7.png"/><Relationship Id="rId1" Type="http://schemas.openxmlformats.org/officeDocument/2006/relationships/image" Target="../media/image1.jp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8.png"/><Relationship Id="rId1" Type="http://schemas.openxmlformats.org/officeDocument/2006/relationships/image" Target="../media/image1.jp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9.png"/><Relationship Id="rId1" Type="http://schemas.openxmlformats.org/officeDocument/2006/relationships/image" Target="../media/image1.jp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22</xdr:col>
      <xdr:colOff>561975</xdr:colOff>
      <xdr:row>3</xdr:row>
      <xdr:rowOff>38063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7278350" cy="504788"/>
        </a:xfrm>
        <a:prstGeom prst="rect">
          <a:avLst/>
        </a:prstGeom>
      </xdr:spPr>
    </xdr:pic>
    <xdr:clientData/>
  </xdr:twoCellAnchor>
  <xdr:twoCellAnchor>
    <xdr:from>
      <xdr:col>7</xdr:col>
      <xdr:colOff>528887</xdr:colOff>
      <xdr:row>0</xdr:row>
      <xdr:rowOff>57149</xdr:rowOff>
    </xdr:from>
    <xdr:to>
      <xdr:col>14</xdr:col>
      <xdr:colOff>571500</xdr:colOff>
      <xdr:row>1</xdr:row>
      <xdr:rowOff>104775</xdr:rowOff>
    </xdr:to>
    <xdr:sp macro="" textlink="">
      <xdr:nvSpPr>
        <xdr:cNvPr id="9" name="TextBox 7"/>
        <xdr:cNvSpPr txBox="1"/>
      </xdr:nvSpPr>
      <xdr:spPr>
        <a:xfrm>
          <a:off x="5834312" y="57149"/>
          <a:ext cx="5376613" cy="2095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2400" b="1" u="none" baseline="0">
              <a:solidFill>
                <a:srgbClr val="091351"/>
              </a:solidFill>
              <a:latin typeface="+mn-lt"/>
              <a:ea typeface="+mn-ea"/>
              <a:cs typeface="+mn-cs"/>
            </a:rPr>
            <a:t>Dashboard </a:t>
          </a:r>
          <a:r>
            <a:rPr lang="de-DE" sz="2400" b="1" i="1" u="none" baseline="0">
              <a:solidFill>
                <a:srgbClr val="091351"/>
              </a:solidFill>
              <a:latin typeface="+mn-lt"/>
              <a:ea typeface="+mn-ea"/>
              <a:cs typeface="+mn-cs"/>
            </a:rPr>
            <a:t>Unternehmen XY</a:t>
          </a:r>
          <a:endParaRPr lang="de-DE" sz="1800" i="1" u="none">
            <a:solidFill>
              <a:srgbClr val="091351"/>
            </a:solidFill>
          </a:endParaRPr>
        </a:p>
      </xdr:txBody>
    </xdr:sp>
    <xdr:clientData/>
  </xdr:twoCellAnchor>
  <xdr:twoCellAnchor>
    <xdr:from>
      <xdr:col>4</xdr:col>
      <xdr:colOff>526765</xdr:colOff>
      <xdr:row>7</xdr:row>
      <xdr:rowOff>28575</xdr:rowOff>
    </xdr:from>
    <xdr:to>
      <xdr:col>9</xdr:col>
      <xdr:colOff>744961</xdr:colOff>
      <xdr:row>10</xdr:row>
      <xdr:rowOff>54199</xdr:rowOff>
    </xdr:to>
    <xdr:sp macro="" textlink="">
      <xdr:nvSpPr>
        <xdr:cNvPr id="11" name="Eingekerbter Richtungspfeil 10"/>
        <xdr:cNvSpPr/>
      </xdr:nvSpPr>
      <xdr:spPr>
        <a:xfrm>
          <a:off x="3203290" y="1162050"/>
          <a:ext cx="4371096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Nullmessung 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13</xdr:col>
      <xdr:colOff>501640</xdr:colOff>
      <xdr:row>7</xdr:row>
      <xdr:rowOff>28575</xdr:rowOff>
    </xdr:from>
    <xdr:to>
      <xdr:col>17</xdr:col>
      <xdr:colOff>332774</xdr:colOff>
      <xdr:row>10</xdr:row>
      <xdr:rowOff>54199</xdr:rowOff>
    </xdr:to>
    <xdr:sp macro="" textlink="">
      <xdr:nvSpPr>
        <xdr:cNvPr id="12" name="Eingekerbter Richtungspfeil 11"/>
        <xdr:cNvSpPr/>
      </xdr:nvSpPr>
      <xdr:spPr>
        <a:xfrm>
          <a:off x="10379065" y="1162050"/>
          <a:ext cx="2879134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Maßnahmen  </a:t>
          </a:r>
        </a:p>
      </xdr:txBody>
    </xdr:sp>
    <xdr:clientData/>
  </xdr:twoCellAnchor>
  <xdr:twoCellAnchor>
    <xdr:from>
      <xdr:col>9</xdr:col>
      <xdr:colOff>697761</xdr:colOff>
      <xdr:row>7</xdr:row>
      <xdr:rowOff>28575</xdr:rowOff>
    </xdr:from>
    <xdr:to>
      <xdr:col>13</xdr:col>
      <xdr:colOff>525431</xdr:colOff>
      <xdr:row>10</xdr:row>
      <xdr:rowOff>54199</xdr:rowOff>
    </xdr:to>
    <xdr:sp macro="" textlink="">
      <xdr:nvSpPr>
        <xdr:cNvPr id="13" name="Eingekerbter Richtungspfeil 12"/>
        <xdr:cNvSpPr/>
      </xdr:nvSpPr>
      <xdr:spPr>
        <a:xfrm>
          <a:off x="7527186" y="1162050"/>
          <a:ext cx="2875670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Dashboard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0</xdr:col>
      <xdr:colOff>381000</xdr:colOff>
      <xdr:row>7</xdr:row>
      <xdr:rowOff>28575</xdr:rowOff>
    </xdr:from>
    <xdr:to>
      <xdr:col>4</xdr:col>
      <xdr:colOff>581877</xdr:colOff>
      <xdr:row>10</xdr:row>
      <xdr:rowOff>54199</xdr:rowOff>
    </xdr:to>
    <xdr:sp macro="" textlink="">
      <xdr:nvSpPr>
        <xdr:cNvPr id="14" name="Eingekerbter Richtungspfeil 13"/>
        <xdr:cNvSpPr/>
      </xdr:nvSpPr>
      <xdr:spPr>
        <a:xfrm>
          <a:off x="381000" y="1162050"/>
          <a:ext cx="2877402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Unternehmensdaten </a:t>
          </a:r>
        </a:p>
      </xdr:txBody>
    </xdr:sp>
    <xdr:clientData/>
  </xdr:twoCellAnchor>
  <xdr:twoCellAnchor editAs="oneCell">
    <xdr:from>
      <xdr:col>0</xdr:col>
      <xdr:colOff>19049</xdr:colOff>
      <xdr:row>0</xdr:row>
      <xdr:rowOff>28576</xdr:rowOff>
    </xdr:from>
    <xdr:to>
      <xdr:col>2</xdr:col>
      <xdr:colOff>453744</xdr:colOff>
      <xdr:row>3</xdr:row>
      <xdr:rowOff>9525</xdr:rowOff>
    </xdr:to>
    <xdr:pic>
      <xdr:nvPicPr>
        <xdr:cNvPr id="15" name="Grafik 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28576"/>
          <a:ext cx="1587220" cy="466724"/>
        </a:xfrm>
        <a:prstGeom prst="rect">
          <a:avLst/>
        </a:prstGeom>
      </xdr:spPr>
    </xdr:pic>
    <xdr:clientData/>
  </xdr:twoCellAnchor>
  <xdr:twoCellAnchor editAs="oneCell">
    <xdr:from>
      <xdr:col>16</xdr:col>
      <xdr:colOff>476250</xdr:colOff>
      <xdr:row>0</xdr:row>
      <xdr:rowOff>66676</xdr:rowOff>
    </xdr:from>
    <xdr:to>
      <xdr:col>17</xdr:col>
      <xdr:colOff>247650</xdr:colOff>
      <xdr:row>3</xdr:row>
      <xdr:rowOff>95251</xdr:rowOff>
    </xdr:to>
    <xdr:pic>
      <xdr:nvPicPr>
        <xdr:cNvPr id="16" name="Grafik 1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639675" y="66676"/>
          <a:ext cx="533400" cy="5143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14536</xdr:colOff>
      <xdr:row>0</xdr:row>
      <xdr:rowOff>19917</xdr:rowOff>
    </xdr:from>
    <xdr:to>
      <xdr:col>13</xdr:col>
      <xdr:colOff>847725</xdr:colOff>
      <xdr:row>3</xdr:row>
      <xdr:rowOff>31137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" y="19917"/>
          <a:ext cx="17006639" cy="496995"/>
        </a:xfrm>
        <a:prstGeom prst="rect">
          <a:avLst/>
        </a:prstGeom>
      </xdr:spPr>
    </xdr:pic>
    <xdr:clientData/>
  </xdr:twoCellAnchor>
  <xdr:twoCellAnchor editAs="oneCell">
    <xdr:from>
      <xdr:col>0</xdr:col>
      <xdr:colOff>14720</xdr:colOff>
      <xdr:row>0</xdr:row>
      <xdr:rowOff>28575</xdr:rowOff>
    </xdr:from>
    <xdr:to>
      <xdr:col>1</xdr:col>
      <xdr:colOff>1382901</xdr:colOff>
      <xdr:row>3</xdr:row>
      <xdr:rowOff>57149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0" y="28575"/>
          <a:ext cx="1749181" cy="514349"/>
        </a:xfrm>
        <a:prstGeom prst="rect">
          <a:avLst/>
        </a:prstGeom>
      </xdr:spPr>
    </xdr:pic>
    <xdr:clientData/>
  </xdr:twoCellAnchor>
  <xdr:twoCellAnchor>
    <xdr:from>
      <xdr:col>4</xdr:col>
      <xdr:colOff>1198234</xdr:colOff>
      <xdr:row>0</xdr:row>
      <xdr:rowOff>19050</xdr:rowOff>
    </xdr:from>
    <xdr:to>
      <xdr:col>10</xdr:col>
      <xdr:colOff>465858</xdr:colOff>
      <xdr:row>3</xdr:row>
      <xdr:rowOff>71004</xdr:rowOff>
    </xdr:to>
    <xdr:sp macro="" textlink="">
      <xdr:nvSpPr>
        <xdr:cNvPr id="6" name="TextBox 7"/>
        <xdr:cNvSpPr txBox="1"/>
      </xdr:nvSpPr>
      <xdr:spPr>
        <a:xfrm>
          <a:off x="6913234" y="19050"/>
          <a:ext cx="6868574" cy="537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2400" b="1" u="none">
              <a:solidFill>
                <a:srgbClr val="091351"/>
              </a:solidFill>
              <a:latin typeface="+mn-lt"/>
              <a:ea typeface="+mn-ea"/>
              <a:cs typeface="+mn-cs"/>
            </a:rPr>
            <a:t>CO</a:t>
          </a:r>
          <a:r>
            <a:rPr lang="de-DE" sz="2400" b="1" u="none" baseline="-25000">
              <a:solidFill>
                <a:srgbClr val="091351"/>
              </a:solidFill>
              <a:latin typeface="+mn-lt"/>
              <a:ea typeface="+mn-ea"/>
              <a:cs typeface="+mn-cs"/>
            </a:rPr>
            <a:t>2</a:t>
          </a:r>
          <a:r>
            <a:rPr lang="de-DE" sz="2400" b="1" u="none" baseline="0">
              <a:solidFill>
                <a:srgbClr val="091351"/>
              </a:solidFill>
              <a:latin typeface="+mn-lt"/>
              <a:ea typeface="+mn-ea"/>
              <a:cs typeface="+mn-cs"/>
            </a:rPr>
            <a:t>e</a:t>
          </a:r>
          <a:r>
            <a:rPr lang="de-DE" sz="2400" b="1" u="none">
              <a:solidFill>
                <a:srgbClr val="091351"/>
              </a:solidFill>
              <a:latin typeface="+mn-lt"/>
              <a:ea typeface="+mn-ea"/>
              <a:cs typeface="+mn-cs"/>
            </a:rPr>
            <a:t> Nullmessung </a:t>
          </a:r>
          <a:endParaRPr lang="de-DE" sz="1800" u="none">
            <a:solidFill>
              <a:srgbClr val="091351"/>
            </a:solidFill>
          </a:endParaRPr>
        </a:p>
      </xdr:txBody>
    </xdr:sp>
    <xdr:clientData/>
  </xdr:twoCellAnchor>
  <xdr:twoCellAnchor>
    <xdr:from>
      <xdr:col>2</xdr:col>
      <xdr:colOff>183865</xdr:colOff>
      <xdr:row>7</xdr:row>
      <xdr:rowOff>26840</xdr:rowOff>
    </xdr:from>
    <xdr:to>
      <xdr:col>5</xdr:col>
      <xdr:colOff>630661</xdr:colOff>
      <xdr:row>10</xdr:row>
      <xdr:rowOff>52265</xdr:rowOff>
    </xdr:to>
    <xdr:sp macro="" textlink="">
      <xdr:nvSpPr>
        <xdr:cNvPr id="18" name="Eingekerbter Richtungspfeil 17"/>
        <xdr:cNvSpPr/>
      </xdr:nvSpPr>
      <xdr:spPr>
        <a:xfrm>
          <a:off x="3203290" y="1160315"/>
          <a:ext cx="4371096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Nullmessung 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7</xdr:col>
      <xdr:colOff>625465</xdr:colOff>
      <xdr:row>7</xdr:row>
      <xdr:rowOff>26841</xdr:rowOff>
    </xdr:from>
    <xdr:to>
      <xdr:col>9</xdr:col>
      <xdr:colOff>1228124</xdr:colOff>
      <xdr:row>10</xdr:row>
      <xdr:rowOff>52465</xdr:rowOff>
    </xdr:to>
    <xdr:sp macro="" textlink="">
      <xdr:nvSpPr>
        <xdr:cNvPr id="19" name="Eingekerbter Richtungspfeil 18"/>
        <xdr:cNvSpPr/>
      </xdr:nvSpPr>
      <xdr:spPr>
        <a:xfrm>
          <a:off x="10379065" y="1160316"/>
          <a:ext cx="2879134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Maßnahmen </a:t>
          </a:r>
        </a:p>
      </xdr:txBody>
    </xdr:sp>
    <xdr:clientData/>
  </xdr:twoCellAnchor>
  <xdr:twoCellAnchor>
    <xdr:from>
      <xdr:col>5</xdr:col>
      <xdr:colOff>583461</xdr:colOff>
      <xdr:row>7</xdr:row>
      <xdr:rowOff>26841</xdr:rowOff>
    </xdr:from>
    <xdr:to>
      <xdr:col>7</xdr:col>
      <xdr:colOff>649256</xdr:colOff>
      <xdr:row>10</xdr:row>
      <xdr:rowOff>52266</xdr:rowOff>
    </xdr:to>
    <xdr:sp macro="" textlink="">
      <xdr:nvSpPr>
        <xdr:cNvPr id="20" name="Eingekerbter Richtungspfeil 19"/>
        <xdr:cNvSpPr/>
      </xdr:nvSpPr>
      <xdr:spPr>
        <a:xfrm>
          <a:off x="7527186" y="1160316"/>
          <a:ext cx="2875670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Dashboard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1</xdr:col>
      <xdr:colOff>0</xdr:colOff>
      <xdr:row>7</xdr:row>
      <xdr:rowOff>26841</xdr:rowOff>
    </xdr:from>
    <xdr:to>
      <xdr:col>2</xdr:col>
      <xdr:colOff>238977</xdr:colOff>
      <xdr:row>10</xdr:row>
      <xdr:rowOff>52465</xdr:rowOff>
    </xdr:to>
    <xdr:sp macro="" textlink="">
      <xdr:nvSpPr>
        <xdr:cNvPr id="21" name="Eingekerbter Richtungspfeil 20"/>
        <xdr:cNvSpPr/>
      </xdr:nvSpPr>
      <xdr:spPr>
        <a:xfrm>
          <a:off x="381000" y="1160316"/>
          <a:ext cx="2877402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Unternehmensdaten</a:t>
          </a:r>
        </a:p>
      </xdr:txBody>
    </xdr:sp>
    <xdr:clientData/>
  </xdr:twoCellAnchor>
  <xdr:twoCellAnchor editAs="oneCell">
    <xdr:from>
      <xdr:col>1</xdr:col>
      <xdr:colOff>2295525</xdr:colOff>
      <xdr:row>7</xdr:row>
      <xdr:rowOff>141142</xdr:rowOff>
    </xdr:from>
    <xdr:to>
      <xdr:col>1</xdr:col>
      <xdr:colOff>2628900</xdr:colOff>
      <xdr:row>9</xdr:row>
      <xdr:rowOff>145471</xdr:rowOff>
    </xdr:to>
    <xdr:pic>
      <xdr:nvPicPr>
        <xdr:cNvPr id="22" name="Grafik 21" descr="Bild in Originalgröße anzei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128278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183573</xdr:colOff>
      <xdr:row>10</xdr:row>
      <xdr:rowOff>141144</xdr:rowOff>
    </xdr:from>
    <xdr:to>
      <xdr:col>5</xdr:col>
      <xdr:colOff>342900</xdr:colOff>
      <xdr:row>19</xdr:row>
      <xdr:rowOff>9525</xdr:rowOff>
    </xdr:to>
    <xdr:sp macro="" textlink="">
      <xdr:nvSpPr>
        <xdr:cNvPr id="2" name="Textfeld 1"/>
        <xdr:cNvSpPr txBox="1"/>
      </xdr:nvSpPr>
      <xdr:spPr>
        <a:xfrm>
          <a:off x="3202998" y="1760394"/>
          <a:ext cx="4083627" cy="1325706"/>
        </a:xfrm>
        <a:prstGeom prst="rect">
          <a:avLst/>
        </a:prstGeom>
        <a:solidFill>
          <a:schemeClr val="lt1"/>
        </a:solidFill>
        <a:ln w="9525" cmpd="sng">
          <a:solidFill>
            <a:srgbClr val="09135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u="sng">
              <a:solidFill>
                <a:srgbClr val="091351"/>
              </a:solidFill>
            </a:rPr>
            <a:t>Quellen mit</a:t>
          </a:r>
          <a:r>
            <a:rPr lang="de-DE" sz="1100" b="1" u="sng" baseline="0">
              <a:solidFill>
                <a:srgbClr val="091351"/>
              </a:solidFill>
            </a:rPr>
            <a:t> relevanten</a:t>
          </a:r>
          <a:r>
            <a:rPr lang="de-DE" sz="1100" b="1" u="sng">
              <a:solidFill>
                <a:srgbClr val="091351"/>
              </a:solidFill>
            </a:rPr>
            <a:t> Umrechnungsfaktoren:</a:t>
          </a:r>
        </a:p>
        <a:p>
          <a:r>
            <a:rPr lang="de-DE" sz="1100" baseline="0">
              <a:solidFill>
                <a:srgbClr val="091351"/>
              </a:solidFill>
            </a:rPr>
            <a:t>- </a:t>
          </a:r>
          <a:r>
            <a:rPr lang="de-DE" sz="1100" b="1" baseline="0">
              <a:solidFill>
                <a:srgbClr val="091351"/>
              </a:solidFill>
            </a:rPr>
            <a:t>DIN EN 16258:2012 </a:t>
          </a:r>
          <a:r>
            <a:rPr lang="de-DE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Methode zur Berechnung und Deklaration des Energieverbrauchs und der Treibhausgasemissionen bei Transportdienstleistungen (Güter- und Personenverkehr) </a:t>
          </a:r>
          <a:endParaRPr lang="de-DE" sz="1100" baseline="0">
            <a:solidFill>
              <a:srgbClr val="091351"/>
            </a:solidFill>
          </a:endParaRPr>
        </a:p>
        <a:p>
          <a:r>
            <a:rPr lang="de-DE" sz="1100" baseline="0">
              <a:solidFill>
                <a:srgbClr val="091351"/>
              </a:solidFill>
            </a:rPr>
            <a:t>- </a:t>
          </a:r>
          <a:r>
            <a:rPr lang="de-DE" sz="1100" b="1" baseline="0">
              <a:solidFill>
                <a:srgbClr val="091351"/>
              </a:solidFill>
            </a:rPr>
            <a:t>DSLV Leifaden</a:t>
          </a:r>
          <a:r>
            <a:rPr lang="de-DE" sz="1100" baseline="0">
              <a:solidFill>
                <a:srgbClr val="091351"/>
              </a:solidFill>
            </a:rPr>
            <a:t>: Berechnung von Treibhausgasemissionen in Spedition und Logistik gemäß DIN EN 16258 (2. akt. Auflage 2013)</a:t>
          </a:r>
        </a:p>
        <a:p>
          <a:r>
            <a:rPr lang="de-DE" sz="1100" baseline="0">
              <a:solidFill>
                <a:srgbClr val="091351"/>
              </a:solidFill>
            </a:rPr>
            <a:t>- ...</a:t>
          </a:r>
          <a:endParaRPr lang="de-DE" sz="1100">
            <a:solidFill>
              <a:srgbClr val="091351"/>
            </a:solidFill>
          </a:endParaRPr>
        </a:p>
      </xdr:txBody>
    </xdr:sp>
    <xdr:clientData/>
  </xdr:twoCellAnchor>
  <xdr:twoCellAnchor editAs="oneCell">
    <xdr:from>
      <xdr:col>9</xdr:col>
      <xdr:colOff>1036309</xdr:colOff>
      <xdr:row>0</xdr:row>
      <xdr:rowOff>66675</xdr:rowOff>
    </xdr:from>
    <xdr:to>
      <xdr:col>10</xdr:col>
      <xdr:colOff>283834</xdr:colOff>
      <xdr:row>3</xdr:row>
      <xdr:rowOff>95250</xdr:rowOff>
    </xdr:to>
    <xdr:pic>
      <xdr:nvPicPr>
        <xdr:cNvPr id="12" name="Grafik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066384" y="66675"/>
          <a:ext cx="533400" cy="5143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15879</xdr:colOff>
      <xdr:row>0</xdr:row>
      <xdr:rowOff>23285</xdr:rowOff>
    </xdr:from>
    <xdr:to>
      <xdr:col>10</xdr:col>
      <xdr:colOff>3186641</xdr:colOff>
      <xdr:row>3</xdr:row>
      <xdr:rowOff>42298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9" y="23285"/>
          <a:ext cx="18582212" cy="504788"/>
        </a:xfrm>
        <a:prstGeom prst="rect">
          <a:avLst/>
        </a:prstGeom>
      </xdr:spPr>
    </xdr:pic>
    <xdr:clientData/>
  </xdr:twoCellAnchor>
  <xdr:twoCellAnchor editAs="oneCell">
    <xdr:from>
      <xdr:col>0</xdr:col>
      <xdr:colOff>19330</xdr:colOff>
      <xdr:row>0</xdr:row>
      <xdr:rowOff>17115</xdr:rowOff>
    </xdr:from>
    <xdr:to>
      <xdr:col>1</xdr:col>
      <xdr:colOff>1165457</xdr:colOff>
      <xdr:row>3</xdr:row>
      <xdr:rowOff>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0" y="17115"/>
          <a:ext cx="1593802" cy="468660"/>
        </a:xfrm>
        <a:prstGeom prst="rect">
          <a:avLst/>
        </a:prstGeom>
      </xdr:spPr>
    </xdr:pic>
    <xdr:clientData/>
  </xdr:twoCellAnchor>
  <xdr:twoCellAnchor>
    <xdr:from>
      <xdr:col>3</xdr:col>
      <xdr:colOff>962024</xdr:colOff>
      <xdr:row>0</xdr:row>
      <xdr:rowOff>47625</xdr:rowOff>
    </xdr:from>
    <xdr:to>
      <xdr:col>6</xdr:col>
      <xdr:colOff>1123950</xdr:colOff>
      <xdr:row>1</xdr:row>
      <xdr:rowOff>141090</xdr:rowOff>
    </xdr:to>
    <xdr:sp macro="" textlink="">
      <xdr:nvSpPr>
        <xdr:cNvPr id="4" name="TextBox 7"/>
        <xdr:cNvSpPr txBox="1"/>
      </xdr:nvSpPr>
      <xdr:spPr>
        <a:xfrm>
          <a:off x="7505699" y="47625"/>
          <a:ext cx="4495801" cy="2553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2400" b="1" u="none">
              <a:solidFill>
                <a:srgbClr val="091351"/>
              </a:solidFill>
              <a:latin typeface="+mn-lt"/>
              <a:ea typeface="+mn-ea"/>
              <a:cs typeface="+mn-cs"/>
            </a:rPr>
            <a:t>Dashboard</a:t>
          </a:r>
          <a:endParaRPr lang="de-DE" sz="1800" u="none">
            <a:solidFill>
              <a:srgbClr val="091351"/>
            </a:solidFill>
          </a:endParaRPr>
        </a:p>
      </xdr:txBody>
    </xdr:sp>
    <xdr:clientData/>
  </xdr:twoCellAnchor>
  <xdr:twoCellAnchor>
    <xdr:from>
      <xdr:col>5</xdr:col>
      <xdr:colOff>798647</xdr:colOff>
      <xdr:row>12</xdr:row>
      <xdr:rowOff>144166</xdr:rowOff>
    </xdr:from>
    <xdr:to>
      <xdr:col>7</xdr:col>
      <xdr:colOff>971550</xdr:colOff>
      <xdr:row>14</xdr:row>
      <xdr:rowOff>47625</xdr:rowOff>
    </xdr:to>
    <xdr:sp macro="" textlink="">
      <xdr:nvSpPr>
        <xdr:cNvPr id="14" name="Eingekerbter Richtungspfeil 13"/>
        <xdr:cNvSpPr/>
      </xdr:nvSpPr>
      <xdr:spPr>
        <a:xfrm>
          <a:off x="10523672" y="2087266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Maßnahmen 2</a:t>
          </a:r>
        </a:p>
      </xdr:txBody>
    </xdr:sp>
    <xdr:clientData/>
  </xdr:twoCellAnchor>
  <xdr:twoCellAnchor>
    <xdr:from>
      <xdr:col>5</xdr:col>
      <xdr:colOff>798647</xdr:colOff>
      <xdr:row>14</xdr:row>
      <xdr:rowOff>106066</xdr:rowOff>
    </xdr:from>
    <xdr:to>
      <xdr:col>7</xdr:col>
      <xdr:colOff>971550</xdr:colOff>
      <xdr:row>16</xdr:row>
      <xdr:rowOff>9525</xdr:rowOff>
    </xdr:to>
    <xdr:sp macro="" textlink="">
      <xdr:nvSpPr>
        <xdr:cNvPr id="15" name="Eingekerbter Richtungspfeil 14"/>
        <xdr:cNvSpPr/>
      </xdr:nvSpPr>
      <xdr:spPr>
        <a:xfrm>
          <a:off x="10523672" y="2373016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Maßnahmen 3</a:t>
          </a:r>
        </a:p>
      </xdr:txBody>
    </xdr:sp>
    <xdr:clientData/>
  </xdr:twoCellAnchor>
  <xdr:twoCellAnchor>
    <xdr:from>
      <xdr:col>5</xdr:col>
      <xdr:colOff>809625</xdr:colOff>
      <xdr:row>11</xdr:row>
      <xdr:rowOff>9525</xdr:rowOff>
    </xdr:from>
    <xdr:to>
      <xdr:col>7</xdr:col>
      <xdr:colOff>982528</xdr:colOff>
      <xdr:row>12</xdr:row>
      <xdr:rowOff>74909</xdr:rowOff>
    </xdr:to>
    <xdr:sp macro="" textlink="">
      <xdr:nvSpPr>
        <xdr:cNvPr id="16" name="Eingekerbter Richtungspfeil 15"/>
        <xdr:cNvSpPr/>
      </xdr:nvSpPr>
      <xdr:spPr>
        <a:xfrm>
          <a:off x="10534650" y="1790700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Maßnahmen 1</a:t>
          </a:r>
        </a:p>
      </xdr:txBody>
    </xdr:sp>
    <xdr:clientData/>
  </xdr:twoCellAnchor>
  <xdr:twoCellAnchor>
    <xdr:from>
      <xdr:col>2</xdr:col>
      <xdr:colOff>412465</xdr:colOff>
      <xdr:row>7</xdr:row>
      <xdr:rowOff>28575</xdr:rowOff>
    </xdr:from>
    <xdr:to>
      <xdr:col>3</xdr:col>
      <xdr:colOff>1030711</xdr:colOff>
      <xdr:row>10</xdr:row>
      <xdr:rowOff>54000</xdr:rowOff>
    </xdr:to>
    <xdr:sp macro="" textlink="">
      <xdr:nvSpPr>
        <xdr:cNvPr id="23" name="Eingekerbter Richtungspfeil 22"/>
        <xdr:cNvSpPr/>
      </xdr:nvSpPr>
      <xdr:spPr>
        <a:xfrm>
          <a:off x="3203290" y="1162050"/>
          <a:ext cx="4371096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Nullmessung 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5</xdr:col>
      <xdr:colOff>654040</xdr:colOff>
      <xdr:row>7</xdr:row>
      <xdr:rowOff>28576</xdr:rowOff>
    </xdr:from>
    <xdr:to>
      <xdr:col>8</xdr:col>
      <xdr:colOff>113699</xdr:colOff>
      <xdr:row>10</xdr:row>
      <xdr:rowOff>54200</xdr:rowOff>
    </xdr:to>
    <xdr:sp macro="" textlink="">
      <xdr:nvSpPr>
        <xdr:cNvPr id="24" name="Eingekerbter Richtungspfeil 23"/>
        <xdr:cNvSpPr/>
      </xdr:nvSpPr>
      <xdr:spPr>
        <a:xfrm>
          <a:off x="10379065" y="1162051"/>
          <a:ext cx="2879134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Maßnahmen</a:t>
          </a:r>
        </a:p>
      </xdr:txBody>
    </xdr:sp>
    <xdr:clientData/>
  </xdr:twoCellAnchor>
  <xdr:twoCellAnchor>
    <xdr:from>
      <xdr:col>3</xdr:col>
      <xdr:colOff>983511</xdr:colOff>
      <xdr:row>7</xdr:row>
      <xdr:rowOff>28576</xdr:rowOff>
    </xdr:from>
    <xdr:to>
      <xdr:col>5</xdr:col>
      <xdr:colOff>677831</xdr:colOff>
      <xdr:row>10</xdr:row>
      <xdr:rowOff>54001</xdr:rowOff>
    </xdr:to>
    <xdr:sp macro="" textlink="">
      <xdr:nvSpPr>
        <xdr:cNvPr id="25" name="Eingekerbter Richtungspfeil 24"/>
        <xdr:cNvSpPr/>
      </xdr:nvSpPr>
      <xdr:spPr>
        <a:xfrm>
          <a:off x="7527186" y="1162051"/>
          <a:ext cx="2875670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Dashboard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0</xdr:col>
      <xdr:colOff>381000</xdr:colOff>
      <xdr:row>7</xdr:row>
      <xdr:rowOff>28576</xdr:rowOff>
    </xdr:from>
    <xdr:to>
      <xdr:col>2</xdr:col>
      <xdr:colOff>467577</xdr:colOff>
      <xdr:row>10</xdr:row>
      <xdr:rowOff>54200</xdr:rowOff>
    </xdr:to>
    <xdr:sp macro="" textlink="">
      <xdr:nvSpPr>
        <xdr:cNvPr id="26" name="Eingekerbter Richtungspfeil 25"/>
        <xdr:cNvSpPr/>
      </xdr:nvSpPr>
      <xdr:spPr>
        <a:xfrm>
          <a:off x="381000" y="1162051"/>
          <a:ext cx="2877402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Unternehmensdaten</a:t>
          </a:r>
        </a:p>
      </xdr:txBody>
    </xdr:sp>
    <xdr:clientData/>
  </xdr:twoCellAnchor>
  <xdr:twoCellAnchor editAs="oneCell">
    <xdr:from>
      <xdr:col>1</xdr:col>
      <xdr:colOff>2228850</xdr:colOff>
      <xdr:row>7</xdr:row>
      <xdr:rowOff>142877</xdr:rowOff>
    </xdr:from>
    <xdr:to>
      <xdr:col>2</xdr:col>
      <xdr:colOff>219075</xdr:colOff>
      <xdr:row>9</xdr:row>
      <xdr:rowOff>147206</xdr:rowOff>
    </xdr:to>
    <xdr:pic>
      <xdr:nvPicPr>
        <xdr:cNvPr id="27" name="Grafik 26" descr="Bild in Originalgröße anzei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276352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402940</xdr:colOff>
      <xdr:row>7</xdr:row>
      <xdr:rowOff>133350</xdr:rowOff>
    </xdr:from>
    <xdr:to>
      <xdr:col>3</xdr:col>
      <xdr:colOff>736315</xdr:colOff>
      <xdr:row>9</xdr:row>
      <xdr:rowOff>137679</xdr:rowOff>
    </xdr:to>
    <xdr:pic>
      <xdr:nvPicPr>
        <xdr:cNvPr id="28" name="Grafik 27" descr="Bild in Originalgröße anzei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615" y="1266825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2752725</xdr:colOff>
      <xdr:row>0</xdr:row>
      <xdr:rowOff>28575</xdr:rowOff>
    </xdr:from>
    <xdr:to>
      <xdr:col>10</xdr:col>
      <xdr:colOff>3286125</xdr:colOff>
      <xdr:row>3</xdr:row>
      <xdr:rowOff>57150</xdr:rowOff>
    </xdr:to>
    <xdr:pic>
      <xdr:nvPicPr>
        <xdr:cNvPr id="18" name="Grafik 17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164175" y="28575"/>
          <a:ext cx="533400" cy="5143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14536</xdr:colOff>
      <xdr:row>0</xdr:row>
      <xdr:rowOff>19050</xdr:rowOff>
    </xdr:from>
    <xdr:to>
      <xdr:col>9</xdr:col>
      <xdr:colOff>733424</xdr:colOff>
      <xdr:row>3</xdr:row>
      <xdr:rowOff>38063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" y="19050"/>
          <a:ext cx="17092363" cy="504788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</xdr:colOff>
      <xdr:row>0</xdr:row>
      <xdr:rowOff>23473</xdr:rowOff>
    </xdr:from>
    <xdr:to>
      <xdr:col>0</xdr:col>
      <xdr:colOff>1591226</xdr:colOff>
      <xdr:row>3</xdr:row>
      <xdr:rowOff>3174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23473"/>
          <a:ext cx="1572177" cy="462301"/>
        </a:xfrm>
        <a:prstGeom prst="rect">
          <a:avLst/>
        </a:prstGeom>
      </xdr:spPr>
    </xdr:pic>
    <xdr:clientData/>
  </xdr:twoCellAnchor>
  <xdr:twoCellAnchor>
    <xdr:from>
      <xdr:col>3</xdr:col>
      <xdr:colOff>14537</xdr:colOff>
      <xdr:row>0</xdr:row>
      <xdr:rowOff>47625</xdr:rowOff>
    </xdr:from>
    <xdr:to>
      <xdr:col>7</xdr:col>
      <xdr:colOff>71688</xdr:colOff>
      <xdr:row>1</xdr:row>
      <xdr:rowOff>141090</xdr:rowOff>
    </xdr:to>
    <xdr:sp macro="" textlink="">
      <xdr:nvSpPr>
        <xdr:cNvPr id="4" name="TextBox 7"/>
        <xdr:cNvSpPr txBox="1"/>
      </xdr:nvSpPr>
      <xdr:spPr>
        <a:xfrm>
          <a:off x="7082087" y="47625"/>
          <a:ext cx="4248151" cy="2553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2400" b="1" u="none">
              <a:solidFill>
                <a:srgbClr val="091351"/>
              </a:solidFill>
              <a:latin typeface="+mn-lt"/>
              <a:ea typeface="+mn-ea"/>
              <a:cs typeface="+mn-cs"/>
            </a:rPr>
            <a:t>Bezeichnung Maßnahme 1</a:t>
          </a:r>
        </a:p>
      </xdr:txBody>
    </xdr:sp>
    <xdr:clientData/>
  </xdr:twoCellAnchor>
  <xdr:twoCellAnchor>
    <xdr:from>
      <xdr:col>6</xdr:col>
      <xdr:colOff>304800</xdr:colOff>
      <xdr:row>14</xdr:row>
      <xdr:rowOff>106066</xdr:rowOff>
    </xdr:from>
    <xdr:to>
      <xdr:col>8</xdr:col>
      <xdr:colOff>677728</xdr:colOff>
      <xdr:row>16</xdr:row>
      <xdr:rowOff>9525</xdr:rowOff>
    </xdr:to>
    <xdr:sp macro="" textlink="">
      <xdr:nvSpPr>
        <xdr:cNvPr id="14" name="Eingekerbter Richtungspfeil 13"/>
        <xdr:cNvSpPr/>
      </xdr:nvSpPr>
      <xdr:spPr>
        <a:xfrm>
          <a:off x="10515600" y="2373016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Maßnahmen 3</a:t>
          </a:r>
        </a:p>
      </xdr:txBody>
    </xdr:sp>
    <xdr:clientData/>
  </xdr:twoCellAnchor>
  <xdr:twoCellAnchor>
    <xdr:from>
      <xdr:col>6</xdr:col>
      <xdr:colOff>315778</xdr:colOff>
      <xdr:row>11</xdr:row>
      <xdr:rowOff>19050</xdr:rowOff>
    </xdr:from>
    <xdr:to>
      <xdr:col>8</xdr:col>
      <xdr:colOff>688706</xdr:colOff>
      <xdr:row>12</xdr:row>
      <xdr:rowOff>84434</xdr:rowOff>
    </xdr:to>
    <xdr:sp macro="" textlink="">
      <xdr:nvSpPr>
        <xdr:cNvPr id="15" name="Eingekerbter Richtungspfeil 14"/>
        <xdr:cNvSpPr/>
      </xdr:nvSpPr>
      <xdr:spPr>
        <a:xfrm>
          <a:off x="10526578" y="1800225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Maßnahmen 1</a:t>
          </a:r>
        </a:p>
      </xdr:txBody>
    </xdr:sp>
    <xdr:clientData/>
  </xdr:twoCellAnchor>
  <xdr:twoCellAnchor>
    <xdr:from>
      <xdr:col>6</xdr:col>
      <xdr:colOff>304800</xdr:colOff>
      <xdr:row>12</xdr:row>
      <xdr:rowOff>144166</xdr:rowOff>
    </xdr:from>
    <xdr:to>
      <xdr:col>8</xdr:col>
      <xdr:colOff>677728</xdr:colOff>
      <xdr:row>14</xdr:row>
      <xdr:rowOff>47625</xdr:rowOff>
    </xdr:to>
    <xdr:sp macro="" textlink="">
      <xdr:nvSpPr>
        <xdr:cNvPr id="16" name="Eingekerbter Richtungspfeil 15"/>
        <xdr:cNvSpPr/>
      </xdr:nvSpPr>
      <xdr:spPr>
        <a:xfrm>
          <a:off x="10515600" y="2087266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Maßnahmen 2</a:t>
          </a:r>
        </a:p>
      </xdr:txBody>
    </xdr:sp>
    <xdr:clientData/>
  </xdr:twoCellAnchor>
  <xdr:twoCellAnchor editAs="oneCell">
    <xdr:from>
      <xdr:col>8</xdr:col>
      <xdr:colOff>344353</xdr:colOff>
      <xdr:row>11</xdr:row>
      <xdr:rowOff>47625</xdr:rowOff>
    </xdr:from>
    <xdr:to>
      <xdr:col>8</xdr:col>
      <xdr:colOff>525328</xdr:colOff>
      <xdr:row>12</xdr:row>
      <xdr:rowOff>66675</xdr:rowOff>
    </xdr:to>
    <xdr:pic>
      <xdr:nvPicPr>
        <xdr:cNvPr id="17" name="Grafik 16" descr="Bild in Originalgröße anzei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0653" y="182880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3203290</xdr:colOff>
      <xdr:row>7</xdr:row>
      <xdr:rowOff>28575</xdr:rowOff>
    </xdr:from>
    <xdr:to>
      <xdr:col>3</xdr:col>
      <xdr:colOff>506836</xdr:colOff>
      <xdr:row>10</xdr:row>
      <xdr:rowOff>54000</xdr:rowOff>
    </xdr:to>
    <xdr:sp macro="" textlink="">
      <xdr:nvSpPr>
        <xdr:cNvPr id="18" name="Eingekerbter Richtungspfeil 17"/>
        <xdr:cNvSpPr/>
      </xdr:nvSpPr>
      <xdr:spPr>
        <a:xfrm>
          <a:off x="3203290" y="1162050"/>
          <a:ext cx="4371096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Nullmessung 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6</xdr:col>
      <xdr:colOff>168265</xdr:colOff>
      <xdr:row>7</xdr:row>
      <xdr:rowOff>28576</xdr:rowOff>
    </xdr:from>
    <xdr:to>
      <xdr:col>8</xdr:col>
      <xdr:colOff>951899</xdr:colOff>
      <xdr:row>10</xdr:row>
      <xdr:rowOff>54200</xdr:rowOff>
    </xdr:to>
    <xdr:sp macro="" textlink="">
      <xdr:nvSpPr>
        <xdr:cNvPr id="19" name="Eingekerbter Richtungspfeil 18"/>
        <xdr:cNvSpPr/>
      </xdr:nvSpPr>
      <xdr:spPr>
        <a:xfrm>
          <a:off x="10379065" y="1162051"/>
          <a:ext cx="2879134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Maßnahmen</a:t>
          </a:r>
        </a:p>
      </xdr:txBody>
    </xdr:sp>
    <xdr:clientData/>
  </xdr:twoCellAnchor>
  <xdr:twoCellAnchor>
    <xdr:from>
      <xdr:col>3</xdr:col>
      <xdr:colOff>459636</xdr:colOff>
      <xdr:row>7</xdr:row>
      <xdr:rowOff>28576</xdr:rowOff>
    </xdr:from>
    <xdr:to>
      <xdr:col>6</xdr:col>
      <xdr:colOff>192056</xdr:colOff>
      <xdr:row>10</xdr:row>
      <xdr:rowOff>54001</xdr:rowOff>
    </xdr:to>
    <xdr:sp macro="" textlink="">
      <xdr:nvSpPr>
        <xdr:cNvPr id="20" name="Eingekerbter Richtungspfeil 19"/>
        <xdr:cNvSpPr/>
      </xdr:nvSpPr>
      <xdr:spPr>
        <a:xfrm>
          <a:off x="7527186" y="1162051"/>
          <a:ext cx="2875670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Dashboard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0</xdr:col>
      <xdr:colOff>381000</xdr:colOff>
      <xdr:row>7</xdr:row>
      <xdr:rowOff>28576</xdr:rowOff>
    </xdr:from>
    <xdr:to>
      <xdr:col>0</xdr:col>
      <xdr:colOff>3258402</xdr:colOff>
      <xdr:row>10</xdr:row>
      <xdr:rowOff>54200</xdr:rowOff>
    </xdr:to>
    <xdr:sp macro="" textlink="">
      <xdr:nvSpPr>
        <xdr:cNvPr id="21" name="Eingekerbter Richtungspfeil 20"/>
        <xdr:cNvSpPr/>
      </xdr:nvSpPr>
      <xdr:spPr>
        <a:xfrm>
          <a:off x="381000" y="1162051"/>
          <a:ext cx="2877402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Unternehmensdaten</a:t>
          </a:r>
        </a:p>
      </xdr:txBody>
    </xdr:sp>
    <xdr:clientData/>
  </xdr:twoCellAnchor>
  <xdr:twoCellAnchor editAs="oneCell">
    <xdr:from>
      <xdr:col>0</xdr:col>
      <xdr:colOff>2676525</xdr:colOff>
      <xdr:row>7</xdr:row>
      <xdr:rowOff>142877</xdr:rowOff>
    </xdr:from>
    <xdr:to>
      <xdr:col>0</xdr:col>
      <xdr:colOff>3009900</xdr:colOff>
      <xdr:row>9</xdr:row>
      <xdr:rowOff>147206</xdr:rowOff>
    </xdr:to>
    <xdr:pic>
      <xdr:nvPicPr>
        <xdr:cNvPr id="22" name="Grafik 21" descr="Bild in Originalgröße anzei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276352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1022065</xdr:colOff>
      <xdr:row>7</xdr:row>
      <xdr:rowOff>133350</xdr:rowOff>
    </xdr:from>
    <xdr:to>
      <xdr:col>3</xdr:col>
      <xdr:colOff>212440</xdr:colOff>
      <xdr:row>9</xdr:row>
      <xdr:rowOff>137679</xdr:rowOff>
    </xdr:to>
    <xdr:pic>
      <xdr:nvPicPr>
        <xdr:cNvPr id="23" name="Grafik 22" descr="Bild in Originalgröße anzei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615" y="1266825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600075</xdr:colOff>
      <xdr:row>7</xdr:row>
      <xdr:rowOff>142875</xdr:rowOff>
    </xdr:from>
    <xdr:to>
      <xdr:col>5</xdr:col>
      <xdr:colOff>933450</xdr:colOff>
      <xdr:row>9</xdr:row>
      <xdr:rowOff>147204</xdr:rowOff>
    </xdr:to>
    <xdr:pic>
      <xdr:nvPicPr>
        <xdr:cNvPr id="24" name="Grafik 23" descr="Bild in Originalgröße anzei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1276350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3700711</xdr:colOff>
      <xdr:row>0</xdr:row>
      <xdr:rowOff>47625</xdr:rowOff>
    </xdr:from>
    <xdr:to>
      <xdr:col>9</xdr:col>
      <xdr:colOff>166936</xdr:colOff>
      <xdr:row>3</xdr:row>
      <xdr:rowOff>76200</xdr:rowOff>
    </xdr:to>
    <xdr:pic>
      <xdr:nvPicPr>
        <xdr:cNvPr id="25" name="Grafik 2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007011" y="47625"/>
          <a:ext cx="533400" cy="5143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14536</xdr:colOff>
      <xdr:row>0</xdr:row>
      <xdr:rowOff>19050</xdr:rowOff>
    </xdr:from>
    <xdr:to>
      <xdr:col>9</xdr:col>
      <xdr:colOff>733424</xdr:colOff>
      <xdr:row>3</xdr:row>
      <xdr:rowOff>38063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" y="19050"/>
          <a:ext cx="17092363" cy="50478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1068</xdr:rowOff>
    </xdr:from>
    <xdr:to>
      <xdr:col>0</xdr:col>
      <xdr:colOff>1570250</xdr:colOff>
      <xdr:row>2</xdr:row>
      <xdr:rowOff>133350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068"/>
          <a:ext cx="1551200" cy="456132"/>
        </a:xfrm>
        <a:prstGeom prst="rect">
          <a:avLst/>
        </a:prstGeom>
      </xdr:spPr>
    </xdr:pic>
    <xdr:clientData/>
  </xdr:twoCellAnchor>
  <xdr:twoCellAnchor>
    <xdr:from>
      <xdr:col>3</xdr:col>
      <xdr:colOff>14537</xdr:colOff>
      <xdr:row>0</xdr:row>
      <xdr:rowOff>47625</xdr:rowOff>
    </xdr:from>
    <xdr:to>
      <xdr:col>7</xdr:col>
      <xdr:colOff>71688</xdr:colOff>
      <xdr:row>1</xdr:row>
      <xdr:rowOff>141090</xdr:rowOff>
    </xdr:to>
    <xdr:sp macro="" textlink="">
      <xdr:nvSpPr>
        <xdr:cNvPr id="4" name="TextBox 7"/>
        <xdr:cNvSpPr txBox="1"/>
      </xdr:nvSpPr>
      <xdr:spPr>
        <a:xfrm>
          <a:off x="7082087" y="47625"/>
          <a:ext cx="4248151" cy="2553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2400" b="1" u="none">
              <a:solidFill>
                <a:srgbClr val="091351"/>
              </a:solidFill>
              <a:latin typeface="+mn-lt"/>
              <a:ea typeface="+mn-ea"/>
              <a:cs typeface="+mn-cs"/>
            </a:rPr>
            <a:t>Bezeichnung Maßnahme 2</a:t>
          </a:r>
        </a:p>
      </xdr:txBody>
    </xdr:sp>
    <xdr:clientData/>
  </xdr:twoCellAnchor>
  <xdr:twoCellAnchor>
    <xdr:from>
      <xdr:col>6</xdr:col>
      <xdr:colOff>304800</xdr:colOff>
      <xdr:row>14</xdr:row>
      <xdr:rowOff>106066</xdr:rowOff>
    </xdr:from>
    <xdr:to>
      <xdr:col>8</xdr:col>
      <xdr:colOff>677728</xdr:colOff>
      <xdr:row>16</xdr:row>
      <xdr:rowOff>9525</xdr:rowOff>
    </xdr:to>
    <xdr:sp macro="" textlink="">
      <xdr:nvSpPr>
        <xdr:cNvPr id="13" name="Eingekerbter Richtungspfeil 12"/>
        <xdr:cNvSpPr/>
      </xdr:nvSpPr>
      <xdr:spPr>
        <a:xfrm>
          <a:off x="10515600" y="2373016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Maßnahmen 3</a:t>
          </a:r>
        </a:p>
      </xdr:txBody>
    </xdr:sp>
    <xdr:clientData/>
  </xdr:twoCellAnchor>
  <xdr:twoCellAnchor>
    <xdr:from>
      <xdr:col>6</xdr:col>
      <xdr:colOff>315778</xdr:colOff>
      <xdr:row>11</xdr:row>
      <xdr:rowOff>19050</xdr:rowOff>
    </xdr:from>
    <xdr:to>
      <xdr:col>8</xdr:col>
      <xdr:colOff>688706</xdr:colOff>
      <xdr:row>12</xdr:row>
      <xdr:rowOff>84434</xdr:rowOff>
    </xdr:to>
    <xdr:sp macro="" textlink="">
      <xdr:nvSpPr>
        <xdr:cNvPr id="14" name="Eingekerbter Richtungspfeil 13"/>
        <xdr:cNvSpPr/>
      </xdr:nvSpPr>
      <xdr:spPr>
        <a:xfrm>
          <a:off x="10526578" y="1800225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Maßnahmen 1</a:t>
          </a:r>
        </a:p>
      </xdr:txBody>
    </xdr:sp>
    <xdr:clientData/>
  </xdr:twoCellAnchor>
  <xdr:twoCellAnchor>
    <xdr:from>
      <xdr:col>6</xdr:col>
      <xdr:colOff>304800</xdr:colOff>
      <xdr:row>12</xdr:row>
      <xdr:rowOff>144166</xdr:rowOff>
    </xdr:from>
    <xdr:to>
      <xdr:col>8</xdr:col>
      <xdr:colOff>677728</xdr:colOff>
      <xdr:row>14</xdr:row>
      <xdr:rowOff>47625</xdr:rowOff>
    </xdr:to>
    <xdr:sp macro="" textlink="">
      <xdr:nvSpPr>
        <xdr:cNvPr id="15" name="Eingekerbter Richtungspfeil 14"/>
        <xdr:cNvSpPr/>
      </xdr:nvSpPr>
      <xdr:spPr>
        <a:xfrm>
          <a:off x="10515600" y="2087266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Maßnahmen 2</a:t>
          </a:r>
        </a:p>
      </xdr:txBody>
    </xdr:sp>
    <xdr:clientData/>
  </xdr:twoCellAnchor>
  <xdr:twoCellAnchor editAs="oneCell">
    <xdr:from>
      <xdr:col>8</xdr:col>
      <xdr:colOff>344353</xdr:colOff>
      <xdr:row>11</xdr:row>
      <xdr:rowOff>47625</xdr:rowOff>
    </xdr:from>
    <xdr:to>
      <xdr:col>8</xdr:col>
      <xdr:colOff>525328</xdr:colOff>
      <xdr:row>12</xdr:row>
      <xdr:rowOff>66675</xdr:rowOff>
    </xdr:to>
    <xdr:pic>
      <xdr:nvPicPr>
        <xdr:cNvPr id="16" name="Grafik 15" descr="Bild in Originalgröße anzei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0653" y="182880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344353</xdr:colOff>
      <xdr:row>13</xdr:row>
      <xdr:rowOff>10816</xdr:rowOff>
    </xdr:from>
    <xdr:to>
      <xdr:col>8</xdr:col>
      <xdr:colOff>525328</xdr:colOff>
      <xdr:row>14</xdr:row>
      <xdr:rowOff>29866</xdr:rowOff>
    </xdr:to>
    <xdr:pic>
      <xdr:nvPicPr>
        <xdr:cNvPr id="17" name="Grafik 16" descr="Bild in Originalgröße anzei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0653" y="2115841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3203290</xdr:colOff>
      <xdr:row>7</xdr:row>
      <xdr:rowOff>28575</xdr:rowOff>
    </xdr:from>
    <xdr:to>
      <xdr:col>3</xdr:col>
      <xdr:colOff>506836</xdr:colOff>
      <xdr:row>10</xdr:row>
      <xdr:rowOff>54000</xdr:rowOff>
    </xdr:to>
    <xdr:sp macro="" textlink="">
      <xdr:nvSpPr>
        <xdr:cNvPr id="18" name="Eingekerbter Richtungspfeil 17"/>
        <xdr:cNvSpPr/>
      </xdr:nvSpPr>
      <xdr:spPr>
        <a:xfrm>
          <a:off x="3203290" y="1162050"/>
          <a:ext cx="4371096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Nullmessung 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6</xdr:col>
      <xdr:colOff>168265</xdr:colOff>
      <xdr:row>7</xdr:row>
      <xdr:rowOff>28576</xdr:rowOff>
    </xdr:from>
    <xdr:to>
      <xdr:col>8</xdr:col>
      <xdr:colOff>951899</xdr:colOff>
      <xdr:row>10</xdr:row>
      <xdr:rowOff>54200</xdr:rowOff>
    </xdr:to>
    <xdr:sp macro="" textlink="">
      <xdr:nvSpPr>
        <xdr:cNvPr id="19" name="Eingekerbter Richtungspfeil 18"/>
        <xdr:cNvSpPr/>
      </xdr:nvSpPr>
      <xdr:spPr>
        <a:xfrm>
          <a:off x="10379065" y="1162051"/>
          <a:ext cx="2879134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Maßnahmen</a:t>
          </a:r>
        </a:p>
      </xdr:txBody>
    </xdr:sp>
    <xdr:clientData/>
  </xdr:twoCellAnchor>
  <xdr:twoCellAnchor>
    <xdr:from>
      <xdr:col>3</xdr:col>
      <xdr:colOff>459636</xdr:colOff>
      <xdr:row>7</xdr:row>
      <xdr:rowOff>28576</xdr:rowOff>
    </xdr:from>
    <xdr:to>
      <xdr:col>6</xdr:col>
      <xdr:colOff>192056</xdr:colOff>
      <xdr:row>10</xdr:row>
      <xdr:rowOff>54001</xdr:rowOff>
    </xdr:to>
    <xdr:sp macro="" textlink="">
      <xdr:nvSpPr>
        <xdr:cNvPr id="20" name="Eingekerbter Richtungspfeil 19"/>
        <xdr:cNvSpPr/>
      </xdr:nvSpPr>
      <xdr:spPr>
        <a:xfrm>
          <a:off x="7527186" y="1162051"/>
          <a:ext cx="2875670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Dashboard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0</xdr:col>
      <xdr:colOff>381000</xdr:colOff>
      <xdr:row>7</xdr:row>
      <xdr:rowOff>28576</xdr:rowOff>
    </xdr:from>
    <xdr:to>
      <xdr:col>0</xdr:col>
      <xdr:colOff>3258402</xdr:colOff>
      <xdr:row>10</xdr:row>
      <xdr:rowOff>54200</xdr:rowOff>
    </xdr:to>
    <xdr:sp macro="" textlink="">
      <xdr:nvSpPr>
        <xdr:cNvPr id="21" name="Eingekerbter Richtungspfeil 20"/>
        <xdr:cNvSpPr/>
      </xdr:nvSpPr>
      <xdr:spPr>
        <a:xfrm>
          <a:off x="381000" y="1162051"/>
          <a:ext cx="2877402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Unternehmensdaten</a:t>
          </a:r>
        </a:p>
      </xdr:txBody>
    </xdr:sp>
    <xdr:clientData/>
  </xdr:twoCellAnchor>
  <xdr:twoCellAnchor editAs="oneCell">
    <xdr:from>
      <xdr:col>0</xdr:col>
      <xdr:colOff>2676525</xdr:colOff>
      <xdr:row>7</xdr:row>
      <xdr:rowOff>142877</xdr:rowOff>
    </xdr:from>
    <xdr:to>
      <xdr:col>0</xdr:col>
      <xdr:colOff>3009900</xdr:colOff>
      <xdr:row>9</xdr:row>
      <xdr:rowOff>147206</xdr:rowOff>
    </xdr:to>
    <xdr:pic>
      <xdr:nvPicPr>
        <xdr:cNvPr id="22" name="Grafik 21" descr="Bild in Originalgröße anzei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276352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1022065</xdr:colOff>
      <xdr:row>7</xdr:row>
      <xdr:rowOff>133350</xdr:rowOff>
    </xdr:from>
    <xdr:to>
      <xdr:col>3</xdr:col>
      <xdr:colOff>212440</xdr:colOff>
      <xdr:row>9</xdr:row>
      <xdr:rowOff>137679</xdr:rowOff>
    </xdr:to>
    <xdr:pic>
      <xdr:nvPicPr>
        <xdr:cNvPr id="23" name="Grafik 22" descr="Bild in Originalgröße anzei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615" y="1266825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602511</xdr:colOff>
      <xdr:row>7</xdr:row>
      <xdr:rowOff>142876</xdr:rowOff>
    </xdr:from>
    <xdr:to>
      <xdr:col>5</xdr:col>
      <xdr:colOff>935886</xdr:colOff>
      <xdr:row>9</xdr:row>
      <xdr:rowOff>147205</xdr:rowOff>
    </xdr:to>
    <xdr:pic>
      <xdr:nvPicPr>
        <xdr:cNvPr id="24" name="Grafik 23" descr="Bild in Originalgröße anzei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5561" y="1276351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3609975</xdr:colOff>
      <xdr:row>0</xdr:row>
      <xdr:rowOff>38100</xdr:rowOff>
    </xdr:from>
    <xdr:to>
      <xdr:col>9</xdr:col>
      <xdr:colOff>76200</xdr:colOff>
      <xdr:row>3</xdr:row>
      <xdr:rowOff>66675</xdr:rowOff>
    </xdr:to>
    <xdr:pic>
      <xdr:nvPicPr>
        <xdr:cNvPr id="25" name="Grafik 2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916275" y="38100"/>
          <a:ext cx="533400" cy="51435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14536</xdr:colOff>
      <xdr:row>0</xdr:row>
      <xdr:rowOff>19050</xdr:rowOff>
    </xdr:from>
    <xdr:to>
      <xdr:col>9</xdr:col>
      <xdr:colOff>733424</xdr:colOff>
      <xdr:row>3</xdr:row>
      <xdr:rowOff>38063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" y="19050"/>
          <a:ext cx="17092363" cy="504788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</xdr:colOff>
      <xdr:row>0</xdr:row>
      <xdr:rowOff>26274</xdr:rowOff>
    </xdr:from>
    <xdr:to>
      <xdr:col>0</xdr:col>
      <xdr:colOff>1419743</xdr:colOff>
      <xdr:row>2</xdr:row>
      <xdr:rowOff>114300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26274"/>
          <a:ext cx="1400694" cy="411876"/>
        </a:xfrm>
        <a:prstGeom prst="rect">
          <a:avLst/>
        </a:prstGeom>
      </xdr:spPr>
    </xdr:pic>
    <xdr:clientData/>
  </xdr:twoCellAnchor>
  <xdr:twoCellAnchor>
    <xdr:from>
      <xdr:col>3</xdr:col>
      <xdr:colOff>14537</xdr:colOff>
      <xdr:row>0</xdr:row>
      <xdr:rowOff>47625</xdr:rowOff>
    </xdr:from>
    <xdr:to>
      <xdr:col>7</xdr:col>
      <xdr:colOff>71688</xdr:colOff>
      <xdr:row>1</xdr:row>
      <xdr:rowOff>141090</xdr:rowOff>
    </xdr:to>
    <xdr:sp macro="" textlink="">
      <xdr:nvSpPr>
        <xdr:cNvPr id="4" name="TextBox 7"/>
        <xdr:cNvSpPr txBox="1"/>
      </xdr:nvSpPr>
      <xdr:spPr>
        <a:xfrm>
          <a:off x="7082087" y="47625"/>
          <a:ext cx="4248151" cy="2553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2400" b="1" u="none">
              <a:solidFill>
                <a:srgbClr val="091351"/>
              </a:solidFill>
              <a:latin typeface="+mn-lt"/>
              <a:ea typeface="+mn-ea"/>
              <a:cs typeface="+mn-cs"/>
            </a:rPr>
            <a:t>Bezeichnung Maßnahme 3</a:t>
          </a:r>
        </a:p>
      </xdr:txBody>
    </xdr:sp>
    <xdr:clientData/>
  </xdr:twoCellAnchor>
  <xdr:twoCellAnchor>
    <xdr:from>
      <xdr:col>8</xdr:col>
      <xdr:colOff>1043421</xdr:colOff>
      <xdr:row>11</xdr:row>
      <xdr:rowOff>103047</xdr:rowOff>
    </xdr:from>
    <xdr:to>
      <xdr:col>8</xdr:col>
      <xdr:colOff>3581400</xdr:colOff>
      <xdr:row>14</xdr:row>
      <xdr:rowOff>85726</xdr:rowOff>
    </xdr:to>
    <xdr:sp macro="" textlink="">
      <xdr:nvSpPr>
        <xdr:cNvPr id="10" name="Textfeld 9"/>
        <xdr:cNvSpPr txBox="1"/>
      </xdr:nvSpPr>
      <xdr:spPr>
        <a:xfrm>
          <a:off x="13349721" y="1884222"/>
          <a:ext cx="2537979" cy="468454"/>
        </a:xfrm>
        <a:prstGeom prst="rect">
          <a:avLst/>
        </a:prstGeom>
        <a:solidFill>
          <a:schemeClr val="lt1"/>
        </a:solidFill>
        <a:ln w="9525" cmpd="sng">
          <a:solidFill>
            <a:srgbClr val="09135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baseline="0">
              <a:solidFill>
                <a:srgbClr val="091351"/>
              </a:solidFill>
            </a:rPr>
            <a:t>Für weitere Maßnahmen bitte dieses Tabellenblatt duplizieren. </a:t>
          </a:r>
          <a:endParaRPr lang="de-DE" sz="1100">
            <a:solidFill>
              <a:srgbClr val="091351"/>
            </a:solidFill>
          </a:endParaRPr>
        </a:p>
      </xdr:txBody>
    </xdr:sp>
    <xdr:clientData/>
  </xdr:twoCellAnchor>
  <xdr:twoCellAnchor>
    <xdr:from>
      <xdr:col>0</xdr:col>
      <xdr:colOff>3203290</xdr:colOff>
      <xdr:row>7</xdr:row>
      <xdr:rowOff>28575</xdr:rowOff>
    </xdr:from>
    <xdr:to>
      <xdr:col>3</xdr:col>
      <xdr:colOff>506836</xdr:colOff>
      <xdr:row>10</xdr:row>
      <xdr:rowOff>54000</xdr:rowOff>
    </xdr:to>
    <xdr:sp macro="" textlink="">
      <xdr:nvSpPr>
        <xdr:cNvPr id="14" name="Eingekerbter Richtungspfeil 13"/>
        <xdr:cNvSpPr/>
      </xdr:nvSpPr>
      <xdr:spPr>
        <a:xfrm>
          <a:off x="3203290" y="1162050"/>
          <a:ext cx="4371096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Nullmessung 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6</xdr:col>
      <xdr:colOff>168265</xdr:colOff>
      <xdr:row>7</xdr:row>
      <xdr:rowOff>28576</xdr:rowOff>
    </xdr:from>
    <xdr:to>
      <xdr:col>8</xdr:col>
      <xdr:colOff>951899</xdr:colOff>
      <xdr:row>10</xdr:row>
      <xdr:rowOff>54200</xdr:rowOff>
    </xdr:to>
    <xdr:sp macro="" textlink="">
      <xdr:nvSpPr>
        <xdr:cNvPr id="15" name="Eingekerbter Richtungspfeil 14"/>
        <xdr:cNvSpPr/>
      </xdr:nvSpPr>
      <xdr:spPr>
        <a:xfrm>
          <a:off x="10379065" y="1162051"/>
          <a:ext cx="2879134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Maßnahmen</a:t>
          </a:r>
        </a:p>
      </xdr:txBody>
    </xdr:sp>
    <xdr:clientData/>
  </xdr:twoCellAnchor>
  <xdr:twoCellAnchor>
    <xdr:from>
      <xdr:col>3</xdr:col>
      <xdr:colOff>459636</xdr:colOff>
      <xdr:row>7</xdr:row>
      <xdr:rowOff>28576</xdr:rowOff>
    </xdr:from>
    <xdr:to>
      <xdr:col>6</xdr:col>
      <xdr:colOff>192056</xdr:colOff>
      <xdr:row>10</xdr:row>
      <xdr:rowOff>54001</xdr:rowOff>
    </xdr:to>
    <xdr:sp macro="" textlink="">
      <xdr:nvSpPr>
        <xdr:cNvPr id="16" name="Eingekerbter Richtungspfeil 15"/>
        <xdr:cNvSpPr/>
      </xdr:nvSpPr>
      <xdr:spPr>
        <a:xfrm>
          <a:off x="7527186" y="1162051"/>
          <a:ext cx="2875670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Dashboard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0</xdr:col>
      <xdr:colOff>381000</xdr:colOff>
      <xdr:row>7</xdr:row>
      <xdr:rowOff>28576</xdr:rowOff>
    </xdr:from>
    <xdr:to>
      <xdr:col>0</xdr:col>
      <xdr:colOff>3258402</xdr:colOff>
      <xdr:row>10</xdr:row>
      <xdr:rowOff>54200</xdr:rowOff>
    </xdr:to>
    <xdr:sp macro="" textlink="">
      <xdr:nvSpPr>
        <xdr:cNvPr id="17" name="Eingekerbter Richtungspfeil 16"/>
        <xdr:cNvSpPr/>
      </xdr:nvSpPr>
      <xdr:spPr>
        <a:xfrm>
          <a:off x="381000" y="1162051"/>
          <a:ext cx="2877402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Unternehmensdaten</a:t>
          </a:r>
        </a:p>
      </xdr:txBody>
    </xdr:sp>
    <xdr:clientData/>
  </xdr:twoCellAnchor>
  <xdr:twoCellAnchor editAs="oneCell">
    <xdr:from>
      <xdr:col>0</xdr:col>
      <xdr:colOff>2676525</xdr:colOff>
      <xdr:row>7</xdr:row>
      <xdr:rowOff>142877</xdr:rowOff>
    </xdr:from>
    <xdr:to>
      <xdr:col>0</xdr:col>
      <xdr:colOff>3009900</xdr:colOff>
      <xdr:row>9</xdr:row>
      <xdr:rowOff>147206</xdr:rowOff>
    </xdr:to>
    <xdr:pic>
      <xdr:nvPicPr>
        <xdr:cNvPr id="18" name="Grafik 17" descr="Bild in Originalgröße anzei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276352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1022065</xdr:colOff>
      <xdr:row>7</xdr:row>
      <xdr:rowOff>133350</xdr:rowOff>
    </xdr:from>
    <xdr:to>
      <xdr:col>3</xdr:col>
      <xdr:colOff>212440</xdr:colOff>
      <xdr:row>9</xdr:row>
      <xdr:rowOff>137679</xdr:rowOff>
    </xdr:to>
    <xdr:pic>
      <xdr:nvPicPr>
        <xdr:cNvPr id="19" name="Grafik 18" descr="Bild in Originalgröße anzei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615" y="1266825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602511</xdr:colOff>
      <xdr:row>7</xdr:row>
      <xdr:rowOff>142876</xdr:rowOff>
    </xdr:from>
    <xdr:to>
      <xdr:col>5</xdr:col>
      <xdr:colOff>935886</xdr:colOff>
      <xdr:row>9</xdr:row>
      <xdr:rowOff>147205</xdr:rowOff>
    </xdr:to>
    <xdr:pic>
      <xdr:nvPicPr>
        <xdr:cNvPr id="20" name="Grafik 19" descr="Bild in Originalgröße anzei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5561" y="1276351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304800</xdr:colOff>
      <xdr:row>14</xdr:row>
      <xdr:rowOff>106066</xdr:rowOff>
    </xdr:from>
    <xdr:to>
      <xdr:col>8</xdr:col>
      <xdr:colOff>677728</xdr:colOff>
      <xdr:row>16</xdr:row>
      <xdr:rowOff>9525</xdr:rowOff>
    </xdr:to>
    <xdr:sp macro="" textlink="">
      <xdr:nvSpPr>
        <xdr:cNvPr id="21" name="Eingekerbter Richtungspfeil 20"/>
        <xdr:cNvSpPr/>
      </xdr:nvSpPr>
      <xdr:spPr>
        <a:xfrm>
          <a:off x="10515600" y="2373016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Maßnahmen 3</a:t>
          </a:r>
        </a:p>
      </xdr:txBody>
    </xdr:sp>
    <xdr:clientData/>
  </xdr:twoCellAnchor>
  <xdr:twoCellAnchor>
    <xdr:from>
      <xdr:col>6</xdr:col>
      <xdr:colOff>315778</xdr:colOff>
      <xdr:row>11</xdr:row>
      <xdr:rowOff>19050</xdr:rowOff>
    </xdr:from>
    <xdr:to>
      <xdr:col>8</xdr:col>
      <xdr:colOff>688706</xdr:colOff>
      <xdr:row>12</xdr:row>
      <xdr:rowOff>84434</xdr:rowOff>
    </xdr:to>
    <xdr:sp macro="" textlink="">
      <xdr:nvSpPr>
        <xdr:cNvPr id="22" name="Eingekerbter Richtungspfeil 21"/>
        <xdr:cNvSpPr/>
      </xdr:nvSpPr>
      <xdr:spPr>
        <a:xfrm>
          <a:off x="10526578" y="1800225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Maßnahmen 1</a:t>
          </a:r>
        </a:p>
      </xdr:txBody>
    </xdr:sp>
    <xdr:clientData/>
  </xdr:twoCellAnchor>
  <xdr:twoCellAnchor>
    <xdr:from>
      <xdr:col>6</xdr:col>
      <xdr:colOff>304800</xdr:colOff>
      <xdr:row>12</xdr:row>
      <xdr:rowOff>144166</xdr:rowOff>
    </xdr:from>
    <xdr:to>
      <xdr:col>8</xdr:col>
      <xdr:colOff>677728</xdr:colOff>
      <xdr:row>14</xdr:row>
      <xdr:rowOff>47625</xdr:rowOff>
    </xdr:to>
    <xdr:sp macro="" textlink="">
      <xdr:nvSpPr>
        <xdr:cNvPr id="23" name="Eingekerbter Richtungspfeil 22"/>
        <xdr:cNvSpPr/>
      </xdr:nvSpPr>
      <xdr:spPr>
        <a:xfrm>
          <a:off x="10515600" y="2087266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Maßnahmen 2</a:t>
          </a:r>
        </a:p>
      </xdr:txBody>
    </xdr:sp>
    <xdr:clientData/>
  </xdr:twoCellAnchor>
  <xdr:twoCellAnchor editAs="oneCell">
    <xdr:from>
      <xdr:col>8</xdr:col>
      <xdr:colOff>344353</xdr:colOff>
      <xdr:row>11</xdr:row>
      <xdr:rowOff>47625</xdr:rowOff>
    </xdr:from>
    <xdr:to>
      <xdr:col>8</xdr:col>
      <xdr:colOff>525328</xdr:colOff>
      <xdr:row>12</xdr:row>
      <xdr:rowOff>66675</xdr:rowOff>
    </xdr:to>
    <xdr:pic>
      <xdr:nvPicPr>
        <xdr:cNvPr id="24" name="Grafik 23" descr="Bild in Originalgröße anzei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0653" y="182880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344353</xdr:colOff>
      <xdr:row>13</xdr:row>
      <xdr:rowOff>10816</xdr:rowOff>
    </xdr:from>
    <xdr:to>
      <xdr:col>8</xdr:col>
      <xdr:colOff>525328</xdr:colOff>
      <xdr:row>14</xdr:row>
      <xdr:rowOff>29866</xdr:rowOff>
    </xdr:to>
    <xdr:pic>
      <xdr:nvPicPr>
        <xdr:cNvPr id="25" name="Grafik 24" descr="Bild in Originalgröße anzei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0653" y="2115841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342900</xdr:colOff>
      <xdr:row>14</xdr:row>
      <xdr:rowOff>134641</xdr:rowOff>
    </xdr:from>
    <xdr:to>
      <xdr:col>8</xdr:col>
      <xdr:colOff>523875</xdr:colOff>
      <xdr:row>15</xdr:row>
      <xdr:rowOff>153691</xdr:rowOff>
    </xdr:to>
    <xdr:pic>
      <xdr:nvPicPr>
        <xdr:cNvPr id="26" name="Grafik 25" descr="Bild in Originalgröße anzei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0" y="2401591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3513386</xdr:colOff>
      <xdr:row>0</xdr:row>
      <xdr:rowOff>49742</xdr:rowOff>
    </xdr:from>
    <xdr:to>
      <xdr:col>8</xdr:col>
      <xdr:colOff>4046786</xdr:colOff>
      <xdr:row>3</xdr:row>
      <xdr:rowOff>78317</xdr:rowOff>
    </xdr:to>
    <xdr:pic>
      <xdr:nvPicPr>
        <xdr:cNvPr id="27" name="Grafik 2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821803" y="49742"/>
          <a:ext cx="533400" cy="504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ustermann@musterag.d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showGridLines="0" tabSelected="1" zoomScale="90" zoomScaleNormal="90" workbookViewId="0">
      <selection activeCell="G20" sqref="G20:J20"/>
    </sheetView>
  </sheetViews>
  <sheetFormatPr baseColWidth="10" defaultColWidth="0" defaultRowHeight="12.75" zeroHeight="1" x14ac:dyDescent="0.2"/>
  <cols>
    <col min="1" max="1" width="5.85546875" customWidth="1"/>
    <col min="2" max="5" width="11.42578125" customWidth="1"/>
    <col min="6" max="6" width="16.5703125" customWidth="1"/>
    <col min="7" max="23" width="11.42578125" customWidth="1"/>
    <col min="24" max="16384" width="11.42578125" hidden="1"/>
  </cols>
  <sheetData>
    <row r="1" spans="1:23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x14ac:dyDescent="0.2">
      <c r="A5" s="11"/>
      <c r="B5" s="109" t="s">
        <v>56</v>
      </c>
      <c r="C5" s="109"/>
      <c r="D5" s="109"/>
      <c r="E5" s="109"/>
      <c r="F5" s="109"/>
      <c r="G5" s="109"/>
      <c r="H5" s="109"/>
      <c r="I5" s="109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x14ac:dyDescent="0.2">
      <c r="A6" s="11"/>
      <c r="B6" s="109"/>
      <c r="C6" s="109"/>
      <c r="D6" s="109"/>
      <c r="E6" s="109"/>
      <c r="F6" s="109"/>
      <c r="G6" s="109"/>
      <c r="H6" s="109"/>
      <c r="I6" s="109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">
      <c r="A7" s="11"/>
      <c r="B7" s="105"/>
      <c r="C7" s="105"/>
      <c r="D7" s="105"/>
      <c r="E7" s="105"/>
      <c r="F7" s="105"/>
      <c r="G7" s="105"/>
      <c r="H7" s="105"/>
      <c r="I7" s="10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x14ac:dyDescent="0.2">
      <c r="A8" s="11"/>
      <c r="B8" s="105"/>
      <c r="C8" s="105"/>
      <c r="D8" s="105"/>
      <c r="E8" s="105"/>
      <c r="F8" s="105"/>
      <c r="G8" s="105"/>
      <c r="H8" s="105"/>
      <c r="I8" s="105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x14ac:dyDescent="0.2">
      <c r="A13" s="12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x14ac:dyDescent="0.2">
      <c r="A14" s="12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3.5" thickBot="1" x14ac:dyDescent="0.25">
      <c r="A15" s="12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3.5" thickTop="1" x14ac:dyDescent="0.2">
      <c r="A16" s="11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7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5.75" x14ac:dyDescent="0.25">
      <c r="A17" s="11"/>
      <c r="B17" s="106" t="s">
        <v>51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8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x14ac:dyDescent="0.2">
      <c r="A18" s="11"/>
      <c r="B18" s="58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59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14.25" x14ac:dyDescent="0.2">
      <c r="A19" s="11"/>
      <c r="B19" s="58"/>
      <c r="C19" s="25"/>
      <c r="D19" s="63"/>
      <c r="E19" s="64"/>
      <c r="F19" s="64"/>
      <c r="G19" s="64"/>
      <c r="H19" s="64"/>
      <c r="I19" s="64"/>
      <c r="J19" s="65"/>
      <c r="K19" s="25"/>
      <c r="L19" s="25"/>
      <c r="M19" s="59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15" x14ac:dyDescent="0.25">
      <c r="A20" s="11"/>
      <c r="B20" s="58"/>
      <c r="C20" s="25"/>
      <c r="D20" s="66" t="s">
        <v>57</v>
      </c>
      <c r="E20" s="67"/>
      <c r="F20" s="67"/>
      <c r="G20" s="144" t="s">
        <v>24</v>
      </c>
      <c r="H20" s="144"/>
      <c r="I20" s="144"/>
      <c r="J20" s="145"/>
      <c r="K20" s="25"/>
      <c r="L20" s="25"/>
      <c r="M20" s="59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ht="14.25" x14ac:dyDescent="0.2">
      <c r="A21" s="11"/>
      <c r="B21" s="58"/>
      <c r="C21" s="25"/>
      <c r="D21" s="68"/>
      <c r="E21" s="67"/>
      <c r="F21" s="67"/>
      <c r="G21" s="86"/>
      <c r="H21" s="86"/>
      <c r="I21" s="86"/>
      <c r="J21" s="143"/>
      <c r="K21" s="25"/>
      <c r="L21" s="25"/>
      <c r="M21" s="59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ht="15" x14ac:dyDescent="0.25">
      <c r="A22" s="11"/>
      <c r="B22" s="58"/>
      <c r="C22" s="25"/>
      <c r="D22" s="66" t="s">
        <v>50</v>
      </c>
      <c r="E22" s="67"/>
      <c r="F22" s="67"/>
      <c r="G22" s="144" t="s">
        <v>25</v>
      </c>
      <c r="H22" s="144"/>
      <c r="I22" s="144"/>
      <c r="J22" s="145"/>
      <c r="K22" s="25"/>
      <c r="L22" s="25"/>
      <c r="M22" s="59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t="14.25" x14ac:dyDescent="0.2">
      <c r="A23" s="11"/>
      <c r="B23" s="58"/>
      <c r="C23" s="25"/>
      <c r="D23" s="69"/>
      <c r="E23" s="67"/>
      <c r="F23" s="67"/>
      <c r="G23" s="87"/>
      <c r="H23" s="87"/>
      <c r="I23" s="87"/>
      <c r="J23" s="88"/>
      <c r="K23" s="25"/>
      <c r="L23" s="25"/>
      <c r="M23" s="59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ht="15" x14ac:dyDescent="0.25">
      <c r="A24" s="11"/>
      <c r="B24" s="58"/>
      <c r="C24" s="25"/>
      <c r="D24" s="66" t="s">
        <v>35</v>
      </c>
      <c r="E24" s="67"/>
      <c r="F24" s="67"/>
      <c r="G24" s="146" t="s">
        <v>36</v>
      </c>
      <c r="H24" s="146"/>
      <c r="I24" s="146"/>
      <c r="J24" s="147"/>
      <c r="K24" s="25"/>
      <c r="L24" s="25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ht="14.25" x14ac:dyDescent="0.2">
      <c r="A25" s="11"/>
      <c r="B25" s="58"/>
      <c r="C25" s="25"/>
      <c r="D25" s="70"/>
      <c r="E25" s="71"/>
      <c r="F25" s="71"/>
      <c r="G25" s="71"/>
      <c r="H25" s="71"/>
      <c r="I25" s="71"/>
      <c r="J25" s="72"/>
      <c r="K25" s="25"/>
      <c r="L25" s="25"/>
      <c r="M25" s="59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 x14ac:dyDescent="0.2">
      <c r="A26" s="11"/>
      <c r="B26" s="58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 ht="13.5" thickBot="1" x14ac:dyDescent="0.25">
      <c r="A27" s="11"/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ht="13.5" thickTop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hidden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3" hidden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 hidden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3" hidden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hidden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idden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 hidden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hidden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3" hidden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hidden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</sheetData>
  <sheetProtection algorithmName="SHA-512" hashValue="jBX15H9H7pEhwjt+CPoAUxAhW3BPd7PiDHEujyey9X43cnXKahy15/Di+AGpoNEN6v7BXr7cORkkkHMZbtpoyg==" saltValue="1P85TQC1hx/UuQW/x0N8vw==" spinCount="100000" sheet="1" objects="1" scenarios="1"/>
  <mergeCells count="6">
    <mergeCell ref="B7:I8"/>
    <mergeCell ref="B17:M17"/>
    <mergeCell ref="B5:I6"/>
    <mergeCell ref="G24:J24"/>
    <mergeCell ref="G22:J22"/>
    <mergeCell ref="G20:J20"/>
  </mergeCells>
  <hyperlinks>
    <hyperlink ref="G24" r:id="rId1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R319"/>
  <sheetViews>
    <sheetView showGridLines="0" zoomScale="90" zoomScaleNormal="90" workbookViewId="0">
      <selection activeCell="B27" sqref="B27:D27"/>
    </sheetView>
  </sheetViews>
  <sheetFormatPr baseColWidth="10" defaultColWidth="0" defaultRowHeight="12.75" zeroHeight="1" x14ac:dyDescent="0.2"/>
  <cols>
    <col min="1" max="1" width="5.7109375" customWidth="1"/>
    <col min="2" max="2" width="39.5703125" customWidth="1"/>
    <col min="3" max="3" width="22" customWidth="1"/>
    <col min="4" max="5" width="18.42578125" customWidth="1"/>
    <col min="6" max="6" width="21.42578125" customWidth="1"/>
    <col min="7" max="7" width="20.7109375" customWidth="1"/>
    <col min="8" max="8" width="17.85546875" customWidth="1"/>
    <col min="9" max="9" width="16.28515625" customWidth="1"/>
    <col min="10" max="10" width="19.28515625" customWidth="1"/>
    <col min="11" max="11" width="20" customWidth="1"/>
    <col min="12" max="13" width="11.42578125" customWidth="1"/>
    <col min="14" max="14" width="20" customWidth="1"/>
    <col min="15" max="15" width="11.42578125" hidden="1"/>
    <col min="16" max="16" width="15.7109375" hidden="1"/>
    <col min="17" max="17" width="20.42578125" hidden="1"/>
    <col min="18" max="18" width="16" hidden="1"/>
    <col min="19" max="16384" width="11.42578125" hidden="1"/>
  </cols>
  <sheetData>
    <row r="1" spans="1:14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7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7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7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7" s="2" customFormat="1" ht="15.75" x14ac:dyDescent="0.25">
      <c r="A20" s="11"/>
      <c r="B20" s="11"/>
      <c r="C20" s="16"/>
      <c r="D20" s="15"/>
      <c r="E20" s="15"/>
      <c r="F20" s="16"/>
      <c r="G20" s="13"/>
      <c r="H20" s="17"/>
      <c r="I20" s="17"/>
      <c r="J20" s="17"/>
      <c r="K20" s="17"/>
      <c r="L20" s="17"/>
      <c r="M20" s="17"/>
      <c r="N20" s="17"/>
      <c r="O20" s="9"/>
      <c r="P20" s="9"/>
      <c r="Q20" s="9"/>
    </row>
    <row r="21" spans="1:17" s="2" customFormat="1" ht="15.75" x14ac:dyDescent="0.25">
      <c r="A21" s="11"/>
      <c r="B21" s="11"/>
      <c r="C21" s="16"/>
      <c r="D21" s="15"/>
      <c r="E21" s="15"/>
      <c r="F21" s="16"/>
      <c r="G21" s="13"/>
      <c r="H21" s="17"/>
      <c r="I21" s="17"/>
      <c r="J21" s="17"/>
      <c r="K21" s="17"/>
      <c r="L21" s="17"/>
      <c r="M21" s="17"/>
      <c r="N21" s="17"/>
      <c r="O21" s="9"/>
      <c r="P21" s="9"/>
      <c r="Q21" s="9"/>
    </row>
    <row r="22" spans="1:17" s="2" customFormat="1" ht="15.75" x14ac:dyDescent="0.25">
      <c r="A22" s="11"/>
      <c r="B22" s="43" t="s">
        <v>49</v>
      </c>
      <c r="C22" s="16"/>
      <c r="D22" s="15"/>
      <c r="E22" s="148" t="s">
        <v>11</v>
      </c>
      <c r="F22" s="16"/>
      <c r="G22" s="13"/>
      <c r="H22" s="17"/>
      <c r="I22" s="17"/>
      <c r="J22" s="17"/>
      <c r="K22" s="17"/>
      <c r="L22" s="17"/>
      <c r="M22" s="17"/>
      <c r="N22" s="17"/>
      <c r="O22" s="9"/>
      <c r="P22" s="9"/>
      <c r="Q22" s="9"/>
    </row>
    <row r="23" spans="1:17" s="2" customFormat="1" ht="15.75" x14ac:dyDescent="0.25">
      <c r="A23" s="11"/>
      <c r="B23" s="11"/>
      <c r="C23" s="16"/>
      <c r="D23" s="15"/>
      <c r="E23" s="15"/>
      <c r="F23" s="16"/>
      <c r="G23" s="13"/>
      <c r="H23" s="17"/>
      <c r="I23" s="17"/>
      <c r="J23" s="17"/>
      <c r="K23" s="17"/>
      <c r="L23" s="17"/>
      <c r="M23" s="17"/>
      <c r="N23" s="17"/>
      <c r="O23" s="9"/>
      <c r="P23" s="9"/>
      <c r="Q23" s="9"/>
    </row>
    <row r="24" spans="1:17" s="2" customFormat="1" x14ac:dyDescent="0.2">
      <c r="A24" s="13"/>
      <c r="C24" s="13"/>
      <c r="D24" s="13"/>
      <c r="E24" s="13"/>
      <c r="F24" s="13"/>
      <c r="G24" s="13"/>
      <c r="H24" s="18"/>
      <c r="I24" s="18"/>
      <c r="J24" s="18"/>
      <c r="K24" s="18"/>
      <c r="L24" s="18"/>
      <c r="M24" s="18"/>
      <c r="N24" s="18"/>
      <c r="O24" s="10"/>
      <c r="P24" s="10"/>
      <c r="Q24" s="10"/>
    </row>
    <row r="25" spans="1:17" ht="15" x14ac:dyDescent="0.25">
      <c r="A25" s="11"/>
      <c r="B25" s="43" t="s">
        <v>40</v>
      </c>
      <c r="C25" s="11"/>
      <c r="D25" s="13"/>
      <c r="E25" s="13"/>
      <c r="F25" s="13"/>
      <c r="G25" s="13"/>
      <c r="H25" s="19"/>
      <c r="I25" s="19"/>
      <c r="J25" s="19"/>
      <c r="K25" s="19"/>
      <c r="L25" s="19"/>
      <c r="M25" s="19"/>
      <c r="N25" s="19"/>
      <c r="O25" s="5"/>
      <c r="P25" s="5"/>
      <c r="Q25" s="5"/>
    </row>
    <row r="26" spans="1:17" x14ac:dyDescent="0.2">
      <c r="A26" s="13"/>
      <c r="B26" s="47"/>
      <c r="C26" s="50"/>
      <c r="D26" s="51"/>
      <c r="E26" s="51"/>
      <c r="F26" s="13"/>
      <c r="G26" s="14"/>
      <c r="H26" s="14"/>
      <c r="I26" s="12"/>
      <c r="J26" s="19"/>
      <c r="K26" s="19"/>
      <c r="L26" s="19"/>
      <c r="M26" s="19"/>
      <c r="N26" s="19"/>
      <c r="O26" s="5"/>
      <c r="P26" s="5"/>
      <c r="Q26" s="5"/>
    </row>
    <row r="27" spans="1:17" x14ac:dyDescent="0.2">
      <c r="A27" s="13"/>
      <c r="B27" s="111" t="s">
        <v>38</v>
      </c>
      <c r="C27" s="112"/>
      <c r="D27" s="112"/>
      <c r="E27" s="83"/>
      <c r="F27" s="13"/>
      <c r="G27" s="47"/>
      <c r="H27" s="34"/>
      <c r="I27" s="12"/>
      <c r="J27" s="19"/>
      <c r="K27" s="19"/>
      <c r="L27" s="19"/>
      <c r="M27" s="19"/>
      <c r="N27" s="19"/>
      <c r="O27" s="5"/>
      <c r="P27" s="5"/>
      <c r="Q27" s="5"/>
    </row>
    <row r="28" spans="1:17" x14ac:dyDescent="0.2">
      <c r="A28" s="13"/>
      <c r="B28" s="52" t="s">
        <v>37</v>
      </c>
      <c r="C28" s="52" t="s">
        <v>28</v>
      </c>
      <c r="D28" s="52" t="s">
        <v>23</v>
      </c>
      <c r="E28" s="84" t="s">
        <v>42</v>
      </c>
      <c r="F28" s="13"/>
      <c r="G28" s="47"/>
      <c r="H28" s="34"/>
      <c r="I28" s="14"/>
      <c r="J28" s="19"/>
      <c r="K28" s="19"/>
      <c r="L28" s="19"/>
      <c r="M28" s="19"/>
      <c r="N28" s="19"/>
      <c r="O28" s="5"/>
      <c r="P28" s="5"/>
      <c r="Q28" s="5"/>
    </row>
    <row r="29" spans="1:17" x14ac:dyDescent="0.2">
      <c r="A29" s="13"/>
      <c r="B29" s="22" t="s">
        <v>30</v>
      </c>
      <c r="C29" s="149">
        <v>10000</v>
      </c>
      <c r="D29" s="116" t="s">
        <v>11</v>
      </c>
      <c r="E29" s="119"/>
      <c r="F29" s="54" t="s">
        <v>68</v>
      </c>
      <c r="G29" s="47"/>
      <c r="H29" s="34"/>
      <c r="I29" s="14"/>
      <c r="J29" s="19"/>
      <c r="K29" s="19"/>
      <c r="L29" s="19"/>
      <c r="M29" s="19"/>
      <c r="N29" s="19"/>
      <c r="O29" s="5"/>
      <c r="P29" s="5"/>
      <c r="Q29" s="5"/>
    </row>
    <row r="30" spans="1:17" x14ac:dyDescent="0.2">
      <c r="A30" s="13"/>
      <c r="B30" s="22" t="s">
        <v>31</v>
      </c>
      <c r="C30" s="149">
        <v>5000</v>
      </c>
      <c r="D30" s="117"/>
      <c r="E30" s="120"/>
      <c r="F30" s="13"/>
      <c r="G30" s="47"/>
      <c r="H30" s="48"/>
      <c r="I30" s="14"/>
      <c r="J30" s="18"/>
      <c r="K30" s="18"/>
      <c r="L30" s="18"/>
      <c r="M30" s="18"/>
      <c r="N30" s="18"/>
      <c r="O30" s="4"/>
      <c r="P30" s="4"/>
      <c r="Q30" s="4"/>
    </row>
    <row r="31" spans="1:17" x14ac:dyDescent="0.2">
      <c r="A31" s="13"/>
      <c r="B31" s="271" t="s">
        <v>8</v>
      </c>
      <c r="C31" s="272">
        <f>SUM(C29:C30)</f>
        <v>15000</v>
      </c>
      <c r="D31" s="118"/>
      <c r="E31" s="121"/>
      <c r="F31" s="13"/>
      <c r="G31" s="47"/>
      <c r="H31" s="49"/>
      <c r="I31" s="14"/>
      <c r="J31" s="18"/>
      <c r="K31" s="18"/>
      <c r="L31" s="18"/>
      <c r="M31" s="18"/>
      <c r="N31" s="18"/>
      <c r="O31" s="4"/>
      <c r="P31" s="4"/>
      <c r="Q31" s="4"/>
    </row>
    <row r="32" spans="1:17" x14ac:dyDescent="0.2">
      <c r="A32" s="13"/>
      <c r="F32" s="14"/>
      <c r="G32" s="14"/>
      <c r="H32" s="14"/>
      <c r="I32" s="33"/>
      <c r="J32" s="33"/>
      <c r="K32" s="18"/>
      <c r="L32" s="18"/>
      <c r="M32" s="18"/>
      <c r="N32" s="18"/>
      <c r="O32" s="4"/>
      <c r="P32" s="4"/>
      <c r="Q32" s="4"/>
    </row>
    <row r="33" spans="1:17" x14ac:dyDescent="0.2">
      <c r="A33" s="13"/>
      <c r="B33" s="47"/>
      <c r="C33" s="50"/>
      <c r="D33" s="51"/>
      <c r="E33" s="51"/>
      <c r="F33" s="14"/>
      <c r="G33" s="14"/>
      <c r="H33" s="14"/>
      <c r="I33" s="33"/>
      <c r="J33" s="33"/>
      <c r="K33" s="18"/>
      <c r="L33" s="18"/>
      <c r="M33" s="18"/>
      <c r="N33" s="18"/>
      <c r="O33" s="4"/>
      <c r="P33" s="4"/>
      <c r="Q33" s="4"/>
    </row>
    <row r="34" spans="1:17" x14ac:dyDescent="0.2">
      <c r="A34" s="13"/>
      <c r="B34" s="113" t="s">
        <v>39</v>
      </c>
      <c r="C34" s="114"/>
      <c r="D34" s="115"/>
      <c r="E34" s="80"/>
      <c r="F34" s="13"/>
      <c r="G34" s="13"/>
      <c r="H34" s="13"/>
      <c r="I34" s="11"/>
      <c r="J34" s="33"/>
      <c r="K34" s="18"/>
      <c r="L34" s="18"/>
      <c r="M34" s="18"/>
      <c r="N34" s="18"/>
      <c r="O34" s="4"/>
      <c r="P34" s="4"/>
      <c r="Q34" s="4"/>
    </row>
    <row r="35" spans="1:17" x14ac:dyDescent="0.2">
      <c r="A35" s="13"/>
      <c r="B35" s="46" t="s">
        <v>29</v>
      </c>
      <c r="C35" s="46" t="s">
        <v>28</v>
      </c>
      <c r="D35" s="46" t="s">
        <v>23</v>
      </c>
      <c r="E35" s="81"/>
      <c r="F35" s="13"/>
      <c r="G35" s="13"/>
      <c r="H35" s="13"/>
      <c r="I35" s="11"/>
      <c r="J35" s="33"/>
      <c r="K35" s="18"/>
      <c r="L35" s="18"/>
      <c r="M35" s="18"/>
      <c r="N35" s="18"/>
      <c r="O35" s="4"/>
      <c r="P35" s="4"/>
      <c r="Q35" s="4"/>
    </row>
    <row r="36" spans="1:17" x14ac:dyDescent="0.2">
      <c r="A36" s="13"/>
      <c r="B36" s="22" t="s">
        <v>43</v>
      </c>
      <c r="C36" s="149">
        <v>80000</v>
      </c>
      <c r="D36" s="122" t="s">
        <v>11</v>
      </c>
      <c r="E36" s="54" t="s">
        <v>52</v>
      </c>
      <c r="G36" s="13"/>
      <c r="H36" s="13"/>
      <c r="I36" s="11"/>
      <c r="J36" s="33"/>
      <c r="K36" s="18"/>
      <c r="L36" s="18"/>
      <c r="M36" s="18"/>
      <c r="N36" s="18"/>
      <c r="O36" s="4"/>
      <c r="P36" s="4"/>
      <c r="Q36" s="4"/>
    </row>
    <row r="37" spans="1:17" x14ac:dyDescent="0.2">
      <c r="A37" s="13"/>
      <c r="B37" s="22" t="s">
        <v>44</v>
      </c>
      <c r="C37" s="149">
        <v>30000</v>
      </c>
      <c r="D37" s="123"/>
      <c r="E37" s="73"/>
      <c r="F37" s="54"/>
      <c r="G37" s="13"/>
      <c r="H37" s="13"/>
      <c r="I37" s="11"/>
      <c r="J37" s="33"/>
      <c r="K37" s="18"/>
      <c r="L37" s="18"/>
      <c r="M37" s="18"/>
      <c r="N37" s="18"/>
      <c r="O37" s="4"/>
      <c r="P37" s="4"/>
      <c r="Q37" s="4"/>
    </row>
    <row r="38" spans="1:17" x14ac:dyDescent="0.2">
      <c r="A38" s="13"/>
      <c r="B38" s="22" t="s">
        <v>45</v>
      </c>
      <c r="C38" s="181">
        <f>IF(ISERROR(C36/C29),0,C36/C29)</f>
        <v>8</v>
      </c>
      <c r="D38" s="123"/>
      <c r="E38" s="73"/>
      <c r="F38" s="54"/>
      <c r="G38" s="13"/>
      <c r="H38" s="13"/>
      <c r="I38" s="11"/>
      <c r="J38" s="33"/>
      <c r="K38" s="18"/>
      <c r="L38" s="18"/>
      <c r="M38" s="18"/>
      <c r="N38" s="18"/>
      <c r="O38" s="4"/>
      <c r="P38" s="4"/>
      <c r="Q38" s="4"/>
    </row>
    <row r="39" spans="1:17" x14ac:dyDescent="0.2">
      <c r="A39" s="13"/>
      <c r="B39" s="22" t="s">
        <v>46</v>
      </c>
      <c r="C39" s="181">
        <f>IF(ISERROR(C37/C30),0,C37/C30)</f>
        <v>6</v>
      </c>
      <c r="D39" s="123"/>
      <c r="E39" s="73"/>
      <c r="F39" s="13"/>
      <c r="G39" s="13"/>
      <c r="H39" s="13"/>
      <c r="I39" s="11"/>
      <c r="J39" s="33"/>
      <c r="K39" s="18"/>
      <c r="L39" s="18"/>
      <c r="M39" s="18"/>
      <c r="N39" s="18"/>
      <c r="O39" s="4"/>
      <c r="P39" s="4"/>
      <c r="Q39" s="4"/>
    </row>
    <row r="40" spans="1:17" x14ac:dyDescent="0.2">
      <c r="A40" s="13"/>
      <c r="B40" s="271" t="s">
        <v>8</v>
      </c>
      <c r="C40" s="272">
        <f>SUM(C36:C37)</f>
        <v>110000</v>
      </c>
      <c r="D40" s="82"/>
      <c r="E40" s="73"/>
      <c r="F40" s="13"/>
      <c r="G40" s="14"/>
      <c r="H40" s="14"/>
      <c r="I40" s="12"/>
      <c r="J40" s="33"/>
      <c r="K40" s="18"/>
      <c r="L40" s="18"/>
      <c r="M40" s="18"/>
      <c r="N40" s="18"/>
      <c r="O40" s="4"/>
      <c r="P40" s="4"/>
      <c r="Q40" s="4"/>
    </row>
    <row r="41" spans="1:17" x14ac:dyDescent="0.2">
      <c r="A41" s="11"/>
      <c r="B41" s="1"/>
      <c r="C41" s="14"/>
      <c r="D41" s="14"/>
      <c r="E41" s="14"/>
      <c r="F41" s="14"/>
      <c r="G41" s="14"/>
      <c r="H41" s="14"/>
      <c r="I41" s="33"/>
      <c r="J41" s="33"/>
      <c r="K41" s="18"/>
      <c r="L41" s="18"/>
      <c r="M41" s="11"/>
      <c r="N41" s="11"/>
    </row>
    <row r="42" spans="1:17" x14ac:dyDescent="0.2">
      <c r="A42" s="11"/>
      <c r="B42" s="14"/>
      <c r="C42" s="110"/>
      <c r="D42" s="110"/>
      <c r="E42" s="110"/>
      <c r="F42" s="110"/>
      <c r="G42" s="110"/>
      <c r="H42" s="110"/>
      <c r="I42" s="110"/>
      <c r="J42" s="110"/>
      <c r="K42" s="11"/>
      <c r="L42" s="11"/>
      <c r="M42" s="11"/>
      <c r="N42" s="11"/>
    </row>
    <row r="43" spans="1:17" ht="18" x14ac:dyDescent="0.25">
      <c r="A43" s="13"/>
      <c r="B43" s="26" t="s">
        <v>21</v>
      </c>
      <c r="C43" s="110"/>
      <c r="D43" s="110"/>
      <c r="E43" s="110"/>
      <c r="F43" s="110"/>
      <c r="G43" s="110"/>
      <c r="H43" s="110"/>
      <c r="I43" s="110"/>
      <c r="J43" s="110"/>
      <c r="K43" s="11"/>
      <c r="L43" s="11"/>
      <c r="M43" s="11"/>
      <c r="N43" s="11"/>
    </row>
    <row r="44" spans="1:17" ht="15.75" x14ac:dyDescent="0.2">
      <c r="A44" s="19"/>
      <c r="B44" s="234"/>
      <c r="C44" s="260"/>
      <c r="D44" s="260"/>
      <c r="E44" s="260"/>
      <c r="F44" s="260"/>
      <c r="G44" s="260"/>
      <c r="H44" s="260"/>
      <c r="I44" s="260"/>
      <c r="J44" s="236"/>
      <c r="K44" s="11"/>
      <c r="L44" s="11"/>
      <c r="M44" s="11"/>
      <c r="N44" s="11"/>
    </row>
    <row r="45" spans="1:17" x14ac:dyDescent="0.2">
      <c r="A45" s="19"/>
      <c r="B45" s="260"/>
      <c r="C45" s="261"/>
      <c r="D45" s="261"/>
      <c r="E45" s="261"/>
      <c r="F45" s="261"/>
      <c r="G45" s="261"/>
      <c r="H45" s="261"/>
      <c r="I45" s="261"/>
      <c r="J45" s="236"/>
      <c r="K45" s="11"/>
      <c r="L45" s="11"/>
      <c r="M45" s="11"/>
      <c r="N45" s="11"/>
    </row>
    <row r="46" spans="1:17" x14ac:dyDescent="0.2">
      <c r="A46" s="19"/>
      <c r="B46" s="262"/>
      <c r="C46" s="263"/>
      <c r="D46" s="263"/>
      <c r="E46" s="263"/>
      <c r="F46" s="263"/>
      <c r="G46" s="263"/>
      <c r="H46" s="263"/>
      <c r="I46" s="263"/>
      <c r="J46" s="262"/>
      <c r="K46" s="11"/>
      <c r="L46" s="11"/>
      <c r="M46" s="11"/>
      <c r="N46" s="11"/>
    </row>
    <row r="47" spans="1:17" x14ac:dyDescent="0.2">
      <c r="A47" s="19"/>
      <c r="B47" s="262"/>
      <c r="C47" s="263"/>
      <c r="D47" s="263"/>
      <c r="E47" s="263"/>
      <c r="F47" s="263"/>
      <c r="G47" s="263"/>
      <c r="H47" s="263"/>
      <c r="I47" s="263"/>
      <c r="J47" s="262"/>
      <c r="K47" s="11"/>
      <c r="L47" s="11"/>
      <c r="M47" s="11"/>
      <c r="N47" s="11"/>
    </row>
    <row r="48" spans="1:17" x14ac:dyDescent="0.2">
      <c r="A48" s="19"/>
      <c r="B48" s="262"/>
      <c r="C48" s="263"/>
      <c r="D48" s="263"/>
      <c r="E48" s="263"/>
      <c r="F48" s="263"/>
      <c r="G48" s="263"/>
      <c r="H48" s="264"/>
      <c r="I48" s="264"/>
      <c r="J48" s="262"/>
      <c r="K48" s="11"/>
      <c r="L48" s="11"/>
      <c r="M48" s="11"/>
      <c r="N48" s="11"/>
    </row>
    <row r="49" spans="1:17" x14ac:dyDescent="0.2">
      <c r="A49" s="19"/>
      <c r="B49" s="262"/>
      <c r="C49" s="263"/>
      <c r="D49" s="263"/>
      <c r="E49" s="263"/>
      <c r="F49" s="263"/>
      <c r="G49" s="263"/>
      <c r="H49" s="263"/>
      <c r="I49" s="263"/>
      <c r="J49" s="262"/>
      <c r="K49" s="11"/>
      <c r="L49" s="11"/>
      <c r="M49" s="11"/>
      <c r="N49" s="11"/>
    </row>
    <row r="50" spans="1:17" x14ac:dyDescent="0.2">
      <c r="A50" s="19"/>
      <c r="B50" s="265"/>
      <c r="C50" s="263"/>
      <c r="D50" s="266"/>
      <c r="E50" s="266"/>
      <c r="F50" s="263"/>
      <c r="G50" s="263"/>
      <c r="H50" s="263"/>
      <c r="I50" s="263"/>
      <c r="J50" s="267"/>
      <c r="K50" s="11"/>
      <c r="L50" s="11"/>
      <c r="M50" s="11"/>
      <c r="N50" s="11"/>
    </row>
    <row r="51" spans="1:17" x14ac:dyDescent="0.2">
      <c r="A51" s="19"/>
      <c r="B51" s="268"/>
      <c r="C51" s="268"/>
      <c r="D51" s="268"/>
      <c r="E51" s="268"/>
      <c r="F51" s="268"/>
      <c r="G51" s="268"/>
      <c r="H51" s="268"/>
      <c r="I51" s="268"/>
      <c r="J51" s="268"/>
      <c r="K51" s="11"/>
      <c r="L51" s="11"/>
      <c r="M51" s="11"/>
      <c r="N51" s="11"/>
    </row>
    <row r="52" spans="1:17" x14ac:dyDescent="0.2">
      <c r="A52" s="19"/>
      <c r="B52" s="268"/>
      <c r="C52" s="268"/>
      <c r="D52" s="268"/>
      <c r="E52" s="268"/>
      <c r="F52" s="268"/>
      <c r="G52" s="268"/>
      <c r="H52" s="268"/>
      <c r="I52" s="268"/>
      <c r="J52" s="268"/>
      <c r="K52" s="11"/>
      <c r="L52" s="11"/>
      <c r="M52" s="11"/>
      <c r="N52" s="11"/>
    </row>
    <row r="53" spans="1:17" x14ac:dyDescent="0.2">
      <c r="A53" s="19"/>
      <c r="B53" s="262"/>
      <c r="C53" s="245"/>
      <c r="D53" s="245"/>
      <c r="E53" s="245"/>
      <c r="F53" s="245"/>
      <c r="G53" s="245"/>
      <c r="H53" s="245"/>
      <c r="I53" s="245"/>
      <c r="J53" s="245"/>
      <c r="K53" s="11"/>
      <c r="L53" s="11"/>
      <c r="M53" s="11"/>
      <c r="N53" s="11"/>
    </row>
    <row r="54" spans="1:17" x14ac:dyDescent="0.2">
      <c r="A54" s="29"/>
      <c r="B54" s="269"/>
      <c r="C54" s="245"/>
      <c r="D54" s="245"/>
      <c r="E54" s="245"/>
      <c r="F54" s="245"/>
      <c r="G54" s="245"/>
      <c r="H54" s="245"/>
      <c r="I54" s="245"/>
      <c r="J54" s="245"/>
      <c r="K54" s="11"/>
      <c r="L54" s="11"/>
      <c r="M54" s="11"/>
      <c r="N54" s="11"/>
    </row>
    <row r="55" spans="1:17" ht="15.75" x14ac:dyDescent="0.2">
      <c r="A55" s="30"/>
      <c r="B55" s="234"/>
      <c r="C55" s="260"/>
      <c r="D55" s="260"/>
      <c r="E55" s="260"/>
      <c r="F55" s="260"/>
      <c r="G55" s="260"/>
      <c r="H55" s="260"/>
      <c r="I55" s="260"/>
      <c r="J55" s="236"/>
      <c r="K55" s="19"/>
      <c r="L55" s="19"/>
      <c r="M55" s="19"/>
      <c r="N55" s="19"/>
      <c r="O55" s="5"/>
      <c r="P55" s="5"/>
      <c r="Q55" s="5"/>
    </row>
    <row r="56" spans="1:17" x14ac:dyDescent="0.2">
      <c r="A56" s="19"/>
      <c r="B56" s="260"/>
      <c r="C56" s="261"/>
      <c r="D56" s="261"/>
      <c r="E56" s="261"/>
      <c r="F56" s="261"/>
      <c r="G56" s="261"/>
      <c r="H56" s="261"/>
      <c r="I56" s="261"/>
      <c r="J56" s="236"/>
      <c r="K56" s="11"/>
      <c r="L56" s="11"/>
      <c r="M56" s="11"/>
      <c r="N56" s="11"/>
    </row>
    <row r="57" spans="1:17" x14ac:dyDescent="0.2">
      <c r="A57" s="19"/>
      <c r="B57" s="262"/>
      <c r="C57" s="263"/>
      <c r="D57" s="263"/>
      <c r="E57" s="263"/>
      <c r="F57" s="263"/>
      <c r="G57" s="263"/>
      <c r="H57" s="263"/>
      <c r="I57" s="263"/>
      <c r="J57" s="262"/>
      <c r="K57" s="11"/>
      <c r="L57" s="11"/>
      <c r="M57" s="11"/>
      <c r="N57" s="11"/>
    </row>
    <row r="58" spans="1:17" x14ac:dyDescent="0.2">
      <c r="A58" s="19"/>
      <c r="B58" s="262"/>
      <c r="C58" s="263"/>
      <c r="D58" s="263"/>
      <c r="E58" s="263"/>
      <c r="F58" s="263"/>
      <c r="G58" s="263"/>
      <c r="H58" s="263"/>
      <c r="I58" s="263"/>
      <c r="J58" s="262"/>
      <c r="K58" s="11"/>
      <c r="L58" s="11"/>
      <c r="M58" s="11"/>
      <c r="N58" s="11"/>
    </row>
    <row r="59" spans="1:17" x14ac:dyDescent="0.2">
      <c r="A59" s="31"/>
      <c r="B59" s="262"/>
      <c r="C59" s="263"/>
      <c r="D59" s="263"/>
      <c r="E59" s="263"/>
      <c r="F59" s="263"/>
      <c r="G59" s="263"/>
      <c r="H59" s="264"/>
      <c r="I59" s="264"/>
      <c r="J59" s="262"/>
      <c r="K59" s="19"/>
      <c r="L59" s="19"/>
      <c r="M59" s="19"/>
      <c r="N59" s="19"/>
      <c r="O59" s="5"/>
      <c r="P59" s="5"/>
      <c r="Q59" s="5"/>
    </row>
    <row r="60" spans="1:17" s="8" customFormat="1" x14ac:dyDescent="0.2">
      <c r="A60" s="32"/>
      <c r="B60" s="262"/>
      <c r="C60" s="263"/>
      <c r="D60" s="263"/>
      <c r="E60" s="263"/>
      <c r="F60" s="263"/>
      <c r="G60" s="263"/>
      <c r="H60" s="263"/>
      <c r="I60" s="263"/>
      <c r="J60" s="262"/>
      <c r="K60" s="32"/>
      <c r="L60" s="32"/>
      <c r="M60" s="32"/>
      <c r="N60" s="32"/>
    </row>
    <row r="61" spans="1:17" x14ac:dyDescent="0.2">
      <c r="A61" s="19"/>
      <c r="B61" s="265"/>
      <c r="C61" s="263"/>
      <c r="D61" s="266"/>
      <c r="E61" s="266"/>
      <c r="F61" s="263"/>
      <c r="G61" s="263"/>
      <c r="H61" s="263"/>
      <c r="I61" s="263"/>
      <c r="J61" s="267"/>
      <c r="K61" s="19"/>
      <c r="L61" s="19"/>
      <c r="M61" s="19"/>
      <c r="N61" s="11"/>
    </row>
    <row r="62" spans="1:17" x14ac:dyDescent="0.2">
      <c r="A62" s="18"/>
      <c r="B62" s="268"/>
      <c r="C62" s="268"/>
      <c r="D62" s="268"/>
      <c r="E62" s="268"/>
      <c r="F62" s="268"/>
      <c r="G62" s="268"/>
      <c r="H62" s="268"/>
      <c r="I62" s="268"/>
      <c r="J62" s="268"/>
      <c r="K62" s="18"/>
      <c r="L62" s="18"/>
      <c r="M62" s="18"/>
      <c r="N62" s="11"/>
    </row>
    <row r="63" spans="1:17" x14ac:dyDescent="0.2">
      <c r="A63" s="11"/>
      <c r="B63" s="270"/>
      <c r="C63" s="270"/>
      <c r="D63" s="270"/>
      <c r="E63" s="270"/>
      <c r="F63" s="270"/>
      <c r="G63" s="270"/>
      <c r="H63" s="270"/>
      <c r="I63" s="270"/>
      <c r="J63" s="270"/>
      <c r="K63" s="11"/>
      <c r="L63" s="11"/>
      <c r="M63" s="11"/>
      <c r="N63" s="11"/>
    </row>
    <row r="64" spans="1:17" x14ac:dyDescent="0.2">
      <c r="A64" s="11"/>
      <c r="B64" s="270"/>
      <c r="C64" s="270"/>
      <c r="D64" s="270"/>
      <c r="E64" s="270"/>
      <c r="F64" s="270"/>
      <c r="G64" s="270"/>
      <c r="H64" s="270"/>
      <c r="I64" s="270"/>
      <c r="J64" s="270"/>
      <c r="K64" s="11"/>
      <c r="L64" s="11"/>
      <c r="M64" s="11"/>
      <c r="N64" s="11"/>
    </row>
    <row r="65" spans="1:14" x14ac:dyDescent="0.2">
      <c r="A65" s="11"/>
      <c r="B65" s="270"/>
      <c r="C65" s="270"/>
      <c r="D65" s="270"/>
      <c r="E65" s="270"/>
      <c r="F65" s="270"/>
      <c r="G65" s="270"/>
      <c r="H65" s="270"/>
      <c r="I65" s="270"/>
      <c r="J65" s="270"/>
      <c r="K65" s="11"/>
      <c r="L65" s="11"/>
      <c r="M65" s="11"/>
      <c r="N65" s="11"/>
    </row>
    <row r="66" spans="1:14" x14ac:dyDescent="0.2">
      <c r="A66" s="11"/>
      <c r="B66" s="270"/>
      <c r="C66" s="270"/>
      <c r="D66" s="270"/>
      <c r="E66" s="270"/>
      <c r="F66" s="270"/>
      <c r="G66" s="270"/>
      <c r="H66" s="270"/>
      <c r="I66" s="270"/>
      <c r="J66" s="270"/>
      <c r="K66" s="11"/>
      <c r="L66" s="11"/>
      <c r="M66" s="11"/>
      <c r="N66" s="11"/>
    </row>
    <row r="67" spans="1:14" x14ac:dyDescent="0.2">
      <c r="A67" s="11"/>
      <c r="B67" s="270"/>
      <c r="C67" s="270"/>
      <c r="D67" s="270"/>
      <c r="E67" s="270"/>
      <c r="F67" s="270"/>
      <c r="G67" s="270"/>
      <c r="H67" s="270"/>
      <c r="I67" s="270"/>
      <c r="J67" s="270"/>
      <c r="K67" s="11"/>
      <c r="L67" s="11"/>
      <c r="M67" s="11"/>
      <c r="N67" s="11"/>
    </row>
    <row r="68" spans="1:14" x14ac:dyDescent="0.2">
      <c r="A68" s="11"/>
      <c r="B68" s="270"/>
      <c r="C68" s="270"/>
      <c r="D68" s="270"/>
      <c r="E68" s="270"/>
      <c r="F68" s="270"/>
      <c r="G68" s="270"/>
      <c r="H68" s="270"/>
      <c r="I68" s="270"/>
      <c r="J68" s="270"/>
      <c r="K68" s="11"/>
      <c r="L68" s="11"/>
      <c r="M68" s="11"/>
      <c r="N68" s="11"/>
    </row>
    <row r="69" spans="1:14" x14ac:dyDescent="0.2">
      <c r="A69" s="11"/>
      <c r="B69" s="270"/>
      <c r="C69" s="270"/>
      <c r="D69" s="270"/>
      <c r="E69" s="270"/>
      <c r="F69" s="270"/>
      <c r="G69" s="270"/>
      <c r="H69" s="270"/>
      <c r="I69" s="270"/>
      <c r="J69" s="270"/>
      <c r="K69" s="11"/>
      <c r="L69" s="11"/>
      <c r="M69" s="11"/>
      <c r="N69" s="11"/>
    </row>
    <row r="70" spans="1:14" x14ac:dyDescent="0.2">
      <c r="A70" s="11"/>
      <c r="B70" s="270"/>
      <c r="C70" s="270"/>
      <c r="D70" s="270"/>
      <c r="E70" s="270"/>
      <c r="F70" s="270"/>
      <c r="G70" s="270"/>
      <c r="H70" s="270"/>
      <c r="I70" s="270"/>
      <c r="J70" s="270"/>
      <c r="K70" s="11"/>
      <c r="L70" s="11"/>
      <c r="M70" s="11"/>
      <c r="N70" s="11"/>
    </row>
    <row r="71" spans="1:14" x14ac:dyDescent="0.2">
      <c r="A71" s="19"/>
      <c r="B71" s="270"/>
      <c r="C71" s="270"/>
      <c r="D71" s="270"/>
      <c r="E71" s="270"/>
      <c r="F71" s="270"/>
      <c r="G71" s="270"/>
      <c r="H71" s="270"/>
      <c r="I71" s="270"/>
      <c r="J71" s="270"/>
      <c r="K71" s="11"/>
      <c r="L71" s="11"/>
      <c r="M71" s="11"/>
      <c r="N71" s="11"/>
    </row>
    <row r="72" spans="1:14" x14ac:dyDescent="0.2">
      <c r="A72" s="19"/>
      <c r="B72" s="270"/>
      <c r="C72" s="270"/>
      <c r="D72" s="270"/>
      <c r="E72" s="270"/>
      <c r="F72" s="270"/>
      <c r="G72" s="270"/>
      <c r="H72" s="270"/>
      <c r="I72" s="270"/>
      <c r="J72" s="270"/>
      <c r="K72" s="11"/>
      <c r="L72" s="11"/>
      <c r="M72" s="11"/>
      <c r="N72" s="11"/>
    </row>
    <row r="73" spans="1:14" x14ac:dyDescent="0.2">
      <c r="A73" s="11"/>
      <c r="B73" s="270"/>
      <c r="C73" s="270"/>
      <c r="D73" s="270"/>
      <c r="E73" s="270"/>
      <c r="F73" s="270"/>
      <c r="G73" s="270"/>
      <c r="H73" s="270"/>
      <c r="I73" s="270"/>
      <c r="J73" s="270"/>
      <c r="K73" s="11"/>
      <c r="L73" s="11"/>
      <c r="M73" s="11"/>
      <c r="N73" s="11"/>
    </row>
    <row r="74" spans="1:14" x14ac:dyDescent="0.2">
      <c r="A74" s="11"/>
      <c r="B74" s="270"/>
      <c r="C74" s="270"/>
      <c r="D74" s="270"/>
      <c r="E74" s="270"/>
      <c r="F74" s="270"/>
      <c r="G74" s="270"/>
      <c r="H74" s="270"/>
      <c r="I74" s="270"/>
      <c r="J74" s="270"/>
      <c r="K74" s="11"/>
      <c r="L74" s="19"/>
      <c r="M74" s="11"/>
      <c r="N74" s="11"/>
    </row>
    <row r="75" spans="1:14" x14ac:dyDescent="0.2">
      <c r="A75" s="19"/>
      <c r="B75" s="270"/>
      <c r="C75" s="270"/>
      <c r="D75" s="270"/>
      <c r="E75" s="270"/>
      <c r="F75" s="270"/>
      <c r="G75" s="270"/>
      <c r="H75" s="270"/>
      <c r="I75" s="270"/>
      <c r="J75" s="270"/>
      <c r="K75" s="11"/>
      <c r="L75" s="11"/>
      <c r="M75" s="11"/>
      <c r="N75" s="11"/>
    </row>
    <row r="76" spans="1:14" x14ac:dyDescent="0.2">
      <c r="A76" s="19"/>
      <c r="B76" s="270"/>
      <c r="C76" s="270"/>
      <c r="D76" s="270"/>
      <c r="E76" s="270"/>
      <c r="F76" s="270"/>
      <c r="G76" s="270"/>
      <c r="H76" s="270"/>
      <c r="I76" s="270"/>
      <c r="J76" s="270"/>
      <c r="K76" s="11"/>
      <c r="L76" s="11"/>
      <c r="M76" s="11"/>
      <c r="N76" s="11"/>
    </row>
    <row r="77" spans="1:14" x14ac:dyDescent="0.2">
      <c r="A77" s="19"/>
      <c r="B77" s="270"/>
      <c r="C77" s="270"/>
      <c r="D77" s="270"/>
      <c r="E77" s="270"/>
      <c r="F77" s="270"/>
      <c r="G77" s="270"/>
      <c r="H77" s="270"/>
      <c r="I77" s="270"/>
      <c r="J77" s="270"/>
      <c r="K77" s="11"/>
      <c r="L77" s="11"/>
      <c r="M77" s="11"/>
      <c r="N77" s="11"/>
    </row>
    <row r="78" spans="1:14" x14ac:dyDescent="0.2">
      <c r="A78" s="19"/>
      <c r="B78" s="270"/>
      <c r="C78" s="270"/>
      <c r="D78" s="270"/>
      <c r="E78" s="270"/>
      <c r="F78" s="270"/>
      <c r="G78" s="270"/>
      <c r="H78" s="270"/>
      <c r="I78" s="270"/>
      <c r="J78" s="270"/>
      <c r="K78" s="11"/>
      <c r="L78" s="11"/>
      <c r="M78" s="11"/>
      <c r="N78" s="11"/>
    </row>
    <row r="79" spans="1:14" x14ac:dyDescent="0.2">
      <c r="A79" s="19"/>
      <c r="B79" s="270"/>
      <c r="C79" s="270"/>
      <c r="D79" s="270"/>
      <c r="E79" s="270"/>
      <c r="F79" s="270"/>
      <c r="G79" s="270"/>
      <c r="H79" s="270"/>
      <c r="I79" s="270"/>
      <c r="J79" s="270"/>
      <c r="K79" s="11"/>
      <c r="L79" s="11"/>
      <c r="M79" s="11"/>
      <c r="N79" s="11"/>
    </row>
    <row r="80" spans="1:14" x14ac:dyDescent="0.2">
      <c r="A80" s="19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</row>
    <row r="81" spans="1:14" hidden="1" x14ac:dyDescent="0.2">
      <c r="A81" s="19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2" spans="1:14" hidden="1" x14ac:dyDescent="0.2">
      <c r="A82" s="19"/>
      <c r="B82" s="19"/>
      <c r="C82" s="19"/>
      <c r="D82" s="19"/>
      <c r="E82" s="19"/>
      <c r="F82" s="19"/>
      <c r="G82" s="35"/>
      <c r="H82" s="11"/>
      <c r="I82" s="11"/>
      <c r="J82" s="11"/>
      <c r="K82" s="11"/>
      <c r="L82" s="11"/>
      <c r="M82" s="11"/>
      <c r="N82" s="11"/>
    </row>
    <row r="83" spans="1:14" hidden="1" x14ac:dyDescent="0.2">
      <c r="A83" s="19"/>
      <c r="B83" s="19"/>
      <c r="C83" s="19"/>
      <c r="D83" s="19"/>
      <c r="E83" s="19"/>
      <c r="F83" s="19"/>
      <c r="G83" s="19"/>
      <c r="H83" s="11"/>
      <c r="I83" s="11"/>
      <c r="J83" s="11"/>
      <c r="K83" s="11"/>
      <c r="L83" s="11"/>
      <c r="M83" s="11"/>
      <c r="N83" s="11"/>
    </row>
    <row r="84" spans="1:14" hidden="1" x14ac:dyDescent="0.2">
      <c r="A84" s="5"/>
      <c r="B84" s="5"/>
      <c r="C84" s="5"/>
      <c r="D84" s="5"/>
      <c r="E84" s="5"/>
      <c r="F84" s="5"/>
      <c r="G84" s="5"/>
    </row>
    <row r="85" spans="1:14" ht="11.25" hidden="1" customHeight="1" x14ac:dyDescent="0.2">
      <c r="A85" s="5"/>
      <c r="B85" s="5"/>
      <c r="C85" s="5"/>
      <c r="D85" s="5"/>
      <c r="E85" s="5"/>
      <c r="F85" s="5"/>
      <c r="G85" s="6"/>
      <c r="H85" s="3"/>
    </row>
    <row r="86" spans="1:14" ht="11.25" hidden="1" customHeight="1" x14ac:dyDescent="0.2">
      <c r="A86" s="5"/>
      <c r="B86" s="5"/>
      <c r="C86" s="5"/>
      <c r="D86" s="5"/>
      <c r="E86" s="5"/>
      <c r="F86" s="5"/>
      <c r="G86" s="6"/>
      <c r="H86" s="3"/>
    </row>
    <row r="87" spans="1:14" ht="11.25" hidden="1" customHeight="1" x14ac:dyDescent="0.2">
      <c r="A87" s="5"/>
      <c r="B87" s="5"/>
      <c r="C87" s="5"/>
      <c r="D87" s="5"/>
      <c r="E87" s="5"/>
      <c r="F87" s="5"/>
      <c r="G87" s="6"/>
      <c r="H87" s="3"/>
    </row>
    <row r="88" spans="1:14" ht="11.25" hidden="1" customHeight="1" x14ac:dyDescent="0.2">
      <c r="A88" s="5"/>
      <c r="B88" s="5"/>
      <c r="C88" s="5"/>
      <c r="D88" s="5"/>
      <c r="E88" s="5"/>
      <c r="F88" s="5"/>
      <c r="G88" s="6"/>
      <c r="H88" s="3"/>
    </row>
    <row r="89" spans="1:14" ht="11.25" hidden="1" customHeight="1" x14ac:dyDescent="0.2">
      <c r="A89" s="5"/>
      <c r="B89" s="5"/>
      <c r="C89" s="5"/>
      <c r="D89" s="5"/>
      <c r="E89" s="5"/>
      <c r="F89" s="5"/>
      <c r="G89" s="6"/>
      <c r="H89" s="3"/>
    </row>
    <row r="90" spans="1:14" ht="11.25" hidden="1" customHeight="1" x14ac:dyDescent="0.2">
      <c r="A90" s="5"/>
      <c r="B90" s="5"/>
      <c r="C90" s="5"/>
      <c r="D90" s="5"/>
      <c r="E90" s="5"/>
      <c r="F90" s="5"/>
      <c r="G90" s="6"/>
      <c r="H90" s="3"/>
    </row>
    <row r="91" spans="1:14" ht="11.25" hidden="1" customHeight="1" x14ac:dyDescent="0.2">
      <c r="A91" s="5"/>
      <c r="B91" s="5"/>
      <c r="C91" s="5"/>
      <c r="D91" s="5"/>
      <c r="E91" s="5"/>
      <c r="F91" s="5"/>
      <c r="G91" s="6"/>
      <c r="H91" s="3"/>
    </row>
    <row r="92" spans="1:14" ht="11.25" hidden="1" customHeight="1" x14ac:dyDescent="0.2">
      <c r="A92" s="5"/>
      <c r="B92" s="5"/>
      <c r="C92" s="5"/>
      <c r="D92" s="5"/>
      <c r="E92" s="5"/>
      <c r="F92" s="5"/>
      <c r="G92" s="6"/>
      <c r="H92" s="3"/>
    </row>
    <row r="93" spans="1:14" ht="11.25" hidden="1" customHeight="1" x14ac:dyDescent="0.2">
      <c r="A93" s="5"/>
      <c r="B93" s="5"/>
      <c r="C93" s="5"/>
      <c r="D93" s="5"/>
      <c r="E93" s="5"/>
      <c r="F93" s="5"/>
      <c r="G93" s="6"/>
      <c r="H93" s="3"/>
    </row>
    <row r="94" spans="1:14" ht="11.25" hidden="1" customHeight="1" x14ac:dyDescent="0.2">
      <c r="A94" s="5"/>
      <c r="B94" s="5"/>
      <c r="C94" s="5"/>
      <c r="D94" s="5"/>
      <c r="E94" s="5"/>
      <c r="F94" s="5"/>
      <c r="G94" s="6"/>
      <c r="H94" s="3"/>
    </row>
    <row r="95" spans="1:14" ht="11.25" hidden="1" customHeight="1" x14ac:dyDescent="0.2">
      <c r="A95" s="5"/>
      <c r="B95" s="5"/>
      <c r="C95" s="5"/>
      <c r="D95" s="5"/>
      <c r="E95" s="5"/>
      <c r="F95" s="5"/>
      <c r="G95" s="6"/>
      <c r="H95" s="3"/>
    </row>
    <row r="96" spans="1:14" ht="11.25" hidden="1" customHeight="1" x14ac:dyDescent="0.2">
      <c r="A96" s="5"/>
      <c r="B96" s="5"/>
      <c r="C96" s="5"/>
      <c r="D96" s="5"/>
      <c r="E96" s="5"/>
      <c r="F96" s="5"/>
      <c r="G96" s="6"/>
      <c r="H96" s="3"/>
    </row>
    <row r="97" spans="1:8" ht="11.25" hidden="1" customHeight="1" x14ac:dyDescent="0.2">
      <c r="A97" s="5"/>
      <c r="B97" s="5"/>
      <c r="C97" s="5"/>
      <c r="D97" s="5"/>
      <c r="E97" s="5"/>
      <c r="F97" s="5"/>
      <c r="G97" s="6"/>
      <c r="H97" s="3"/>
    </row>
    <row r="98" spans="1:8" ht="11.25" hidden="1" customHeight="1" x14ac:dyDescent="0.2">
      <c r="A98" s="5"/>
      <c r="B98" s="5"/>
      <c r="C98" s="5"/>
      <c r="D98" s="5"/>
      <c r="E98" s="5"/>
      <c r="F98" s="5"/>
      <c r="G98" s="6"/>
      <c r="H98" s="3"/>
    </row>
    <row r="99" spans="1:8" ht="11.25" hidden="1" customHeight="1" x14ac:dyDescent="0.2">
      <c r="A99" s="5"/>
      <c r="B99" s="5"/>
      <c r="C99" s="5"/>
      <c r="D99" s="5"/>
      <c r="E99" s="5"/>
      <c r="F99" s="5"/>
      <c r="G99" s="6"/>
      <c r="H99" s="3"/>
    </row>
    <row r="100" spans="1:8" ht="11.25" hidden="1" customHeight="1" x14ac:dyDescent="0.2">
      <c r="A100" s="5"/>
      <c r="B100" s="5"/>
      <c r="C100" s="5"/>
      <c r="D100" s="5"/>
      <c r="E100" s="5"/>
      <c r="F100" s="5"/>
      <c r="G100" s="6"/>
      <c r="H100" s="3"/>
    </row>
    <row r="101" spans="1:8" ht="11.25" hidden="1" customHeight="1" x14ac:dyDescent="0.2">
      <c r="A101" s="5"/>
      <c r="B101" s="5"/>
      <c r="C101" s="5"/>
      <c r="D101" s="5"/>
      <c r="E101" s="5"/>
      <c r="F101" s="5"/>
      <c r="G101" s="6"/>
      <c r="H101" s="3"/>
    </row>
    <row r="102" spans="1:8" ht="11.25" hidden="1" customHeight="1" x14ac:dyDescent="0.2">
      <c r="A102" s="5"/>
      <c r="B102" s="5"/>
      <c r="C102" s="5"/>
      <c r="D102" s="5"/>
      <c r="E102" s="5"/>
      <c r="F102" s="5"/>
      <c r="G102" s="6"/>
      <c r="H102" s="3"/>
    </row>
    <row r="103" spans="1:8" ht="11.25" hidden="1" customHeight="1" x14ac:dyDescent="0.2">
      <c r="A103" s="5"/>
      <c r="B103" s="5"/>
      <c r="C103" s="5"/>
      <c r="D103" s="5"/>
      <c r="E103" s="5"/>
      <c r="F103" s="5"/>
      <c r="G103" s="6"/>
      <c r="H103" s="3"/>
    </row>
    <row r="104" spans="1:8" ht="11.25" hidden="1" customHeight="1" x14ac:dyDescent="0.2">
      <c r="A104" s="5"/>
      <c r="B104" s="5"/>
      <c r="C104" s="5"/>
      <c r="D104" s="5"/>
      <c r="E104" s="5"/>
      <c r="F104" s="5"/>
      <c r="G104" s="6"/>
      <c r="H104" s="3"/>
    </row>
    <row r="105" spans="1:8" ht="11.25" hidden="1" customHeight="1" x14ac:dyDescent="0.2">
      <c r="A105" s="5"/>
      <c r="B105" s="5"/>
      <c r="C105" s="5"/>
      <c r="D105" s="5"/>
      <c r="E105" s="5"/>
      <c r="F105" s="5"/>
      <c r="G105" s="6"/>
      <c r="H105" s="3"/>
    </row>
    <row r="106" spans="1:8" ht="11.25" hidden="1" customHeight="1" x14ac:dyDescent="0.2">
      <c r="A106" s="5"/>
      <c r="B106" s="5"/>
      <c r="C106" s="5"/>
      <c r="D106" s="5"/>
      <c r="E106" s="5"/>
      <c r="F106" s="5"/>
      <c r="G106" s="6"/>
      <c r="H106" s="3"/>
    </row>
    <row r="107" spans="1:8" ht="11.25" hidden="1" customHeight="1" x14ac:dyDescent="0.2">
      <c r="A107" s="5"/>
      <c r="B107" s="5"/>
      <c r="C107" s="5"/>
      <c r="D107" s="5"/>
      <c r="E107" s="5"/>
      <c r="F107" s="5"/>
      <c r="G107" s="6"/>
      <c r="H107" s="3"/>
    </row>
    <row r="108" spans="1:8" ht="11.25" hidden="1" customHeight="1" x14ac:dyDescent="0.2">
      <c r="A108" s="5"/>
      <c r="B108" s="5"/>
      <c r="C108" s="5"/>
      <c r="D108" s="5"/>
      <c r="E108" s="5"/>
      <c r="F108" s="5"/>
      <c r="G108" s="6"/>
      <c r="H108" s="3"/>
    </row>
    <row r="109" spans="1:8" ht="11.25" hidden="1" customHeight="1" x14ac:dyDescent="0.2">
      <c r="A109" s="5"/>
      <c r="B109" s="5"/>
      <c r="C109" s="5"/>
      <c r="D109" s="5"/>
      <c r="E109" s="5"/>
      <c r="F109" s="5"/>
      <c r="G109" s="6"/>
      <c r="H109" s="3"/>
    </row>
    <row r="110" spans="1:8" ht="11.25" hidden="1" customHeight="1" x14ac:dyDescent="0.2">
      <c r="A110" s="5"/>
      <c r="B110" s="5"/>
      <c r="C110" s="5"/>
      <c r="D110" s="5"/>
      <c r="E110" s="5"/>
      <c r="F110" s="5"/>
      <c r="G110" s="6"/>
      <c r="H110" s="3"/>
    </row>
    <row r="111" spans="1:8" ht="11.25" hidden="1" customHeight="1" x14ac:dyDescent="0.2">
      <c r="A111" s="5"/>
      <c r="B111" s="5"/>
      <c r="C111" s="5"/>
      <c r="D111" s="5"/>
      <c r="E111" s="5"/>
      <c r="F111" s="5"/>
      <c r="G111" s="6"/>
      <c r="H111" s="3"/>
    </row>
    <row r="112" spans="1:8" ht="11.25" hidden="1" customHeight="1" x14ac:dyDescent="0.2">
      <c r="A112" s="5"/>
      <c r="B112" s="5"/>
      <c r="C112" s="5"/>
      <c r="D112" s="5"/>
      <c r="E112" s="5"/>
      <c r="F112" s="5"/>
      <c r="G112" s="6"/>
      <c r="H112" s="3"/>
    </row>
    <row r="113" spans="1:8" ht="11.25" hidden="1" customHeight="1" x14ac:dyDescent="0.2">
      <c r="A113" s="5"/>
      <c r="B113" s="5"/>
      <c r="C113" s="5"/>
      <c r="D113" s="5"/>
      <c r="E113" s="5"/>
      <c r="F113" s="5"/>
      <c r="G113" s="6"/>
      <c r="H113" s="3"/>
    </row>
    <row r="114" spans="1:8" ht="11.25" hidden="1" customHeight="1" x14ac:dyDescent="0.2">
      <c r="A114" s="5"/>
      <c r="B114" s="5"/>
      <c r="C114" s="5"/>
      <c r="D114" s="5"/>
      <c r="E114" s="5"/>
      <c r="F114" s="5"/>
      <c r="G114" s="6"/>
      <c r="H114" s="3"/>
    </row>
    <row r="115" spans="1:8" ht="11.25" hidden="1" customHeight="1" x14ac:dyDescent="0.2">
      <c r="A115" s="5"/>
      <c r="B115" s="5"/>
      <c r="C115" s="5"/>
      <c r="D115" s="5"/>
      <c r="E115" s="5"/>
      <c r="F115" s="5"/>
      <c r="G115" s="6"/>
      <c r="H115" s="3"/>
    </row>
    <row r="116" spans="1:8" ht="11.25" hidden="1" customHeight="1" x14ac:dyDescent="0.2">
      <c r="A116" s="5"/>
      <c r="B116" s="5"/>
      <c r="C116" s="5"/>
      <c r="D116" s="5"/>
      <c r="E116" s="5"/>
      <c r="F116" s="5"/>
      <c r="G116" s="6"/>
      <c r="H116" s="3"/>
    </row>
    <row r="117" spans="1:8" ht="11.25" hidden="1" customHeight="1" x14ac:dyDescent="0.2">
      <c r="A117" s="5"/>
      <c r="B117" s="5"/>
      <c r="C117" s="5"/>
      <c r="D117" s="5"/>
      <c r="E117" s="5"/>
      <c r="F117" s="5"/>
      <c r="G117" s="6"/>
      <c r="H117" s="3"/>
    </row>
    <row r="118" spans="1:8" ht="16.5" hidden="1" customHeight="1" x14ac:dyDescent="0.2">
      <c r="A118" s="5"/>
      <c r="B118" s="5"/>
      <c r="C118" s="5"/>
      <c r="D118" s="5"/>
      <c r="E118" s="5"/>
      <c r="F118" s="5"/>
      <c r="G118" s="6"/>
      <c r="H118" s="3"/>
    </row>
    <row r="119" spans="1:8" ht="11.25" hidden="1" customHeight="1" x14ac:dyDescent="0.2">
      <c r="A119" s="5"/>
      <c r="B119" s="5"/>
      <c r="C119" s="5"/>
      <c r="D119" s="5"/>
      <c r="E119" s="5"/>
      <c r="F119" s="5"/>
      <c r="G119" s="6"/>
      <c r="H119" s="3"/>
    </row>
    <row r="120" spans="1:8" ht="11.25" hidden="1" customHeight="1" x14ac:dyDescent="0.2">
      <c r="A120" s="5"/>
      <c r="B120" s="5"/>
      <c r="C120" s="5"/>
      <c r="D120" s="5"/>
      <c r="E120" s="5"/>
      <c r="F120" s="5"/>
      <c r="G120" s="6"/>
      <c r="H120" s="3"/>
    </row>
    <row r="121" spans="1:8" ht="11.25" hidden="1" customHeight="1" x14ac:dyDescent="0.2">
      <c r="A121" s="5"/>
      <c r="B121" s="5"/>
      <c r="C121" s="5"/>
      <c r="D121" s="5"/>
      <c r="E121" s="5"/>
      <c r="F121" s="5"/>
      <c r="G121" s="6"/>
      <c r="H121" s="3"/>
    </row>
    <row r="122" spans="1:8" ht="11.25" hidden="1" customHeight="1" x14ac:dyDescent="0.2">
      <c r="A122" s="5"/>
      <c r="B122" s="5"/>
      <c r="C122" s="5"/>
      <c r="D122" s="5"/>
      <c r="E122" s="5"/>
      <c r="F122" s="5"/>
      <c r="G122" s="6"/>
      <c r="H122" s="3"/>
    </row>
    <row r="123" spans="1:8" ht="11.25" hidden="1" customHeight="1" x14ac:dyDescent="0.2">
      <c r="A123" s="5"/>
      <c r="B123" s="5"/>
      <c r="C123" s="5"/>
      <c r="D123" s="5"/>
      <c r="E123" s="5"/>
      <c r="F123" s="5"/>
      <c r="G123" s="6"/>
      <c r="H123" s="3"/>
    </row>
    <row r="124" spans="1:8" ht="11.25" hidden="1" customHeight="1" x14ac:dyDescent="0.2">
      <c r="A124" s="5"/>
      <c r="B124" s="5"/>
      <c r="C124" s="5"/>
      <c r="D124" s="5"/>
      <c r="E124" s="5"/>
      <c r="F124" s="5"/>
      <c r="G124" s="6"/>
      <c r="H124" s="3"/>
    </row>
    <row r="125" spans="1:8" ht="11.25" hidden="1" customHeight="1" x14ac:dyDescent="0.2">
      <c r="A125" s="5"/>
      <c r="B125" s="5"/>
      <c r="C125" s="5"/>
      <c r="D125" s="5"/>
      <c r="E125" s="5"/>
      <c r="F125" s="5"/>
      <c r="G125" s="6"/>
      <c r="H125" s="3"/>
    </row>
    <row r="126" spans="1:8" ht="11.25" hidden="1" customHeight="1" x14ac:dyDescent="0.2">
      <c r="A126" s="5"/>
      <c r="B126" s="5"/>
      <c r="C126" s="5"/>
      <c r="D126" s="5"/>
      <c r="E126" s="5"/>
      <c r="F126" s="5"/>
      <c r="G126" s="6"/>
      <c r="H126" s="3"/>
    </row>
    <row r="127" spans="1:8" ht="11.25" hidden="1" customHeight="1" x14ac:dyDescent="0.2">
      <c r="A127" s="5"/>
      <c r="B127" s="5"/>
      <c r="C127" s="5"/>
      <c r="D127" s="5"/>
      <c r="E127" s="5"/>
      <c r="F127" s="5"/>
      <c r="G127" s="6"/>
      <c r="H127" s="3"/>
    </row>
    <row r="128" spans="1:8" ht="11.25" hidden="1" customHeight="1" x14ac:dyDescent="0.2">
      <c r="A128" s="5"/>
      <c r="B128" s="5"/>
      <c r="C128" s="5"/>
      <c r="D128" s="5"/>
      <c r="E128" s="5"/>
      <c r="F128" s="5"/>
      <c r="G128" s="6"/>
      <c r="H128" s="3"/>
    </row>
    <row r="129" spans="1:8" ht="11.25" hidden="1" customHeight="1" x14ac:dyDescent="0.2">
      <c r="A129" s="5"/>
      <c r="B129" s="5"/>
      <c r="C129" s="5"/>
      <c r="D129" s="5"/>
      <c r="E129" s="5"/>
      <c r="F129" s="5"/>
      <c r="G129" s="6"/>
      <c r="H129" s="3"/>
    </row>
    <row r="130" spans="1:8" ht="11.25" hidden="1" customHeight="1" x14ac:dyDescent="0.2">
      <c r="A130" s="5"/>
      <c r="B130" s="5"/>
      <c r="C130" s="5"/>
      <c r="D130" s="5"/>
      <c r="E130" s="5"/>
      <c r="F130" s="5"/>
      <c r="G130" s="6"/>
      <c r="H130" s="3"/>
    </row>
    <row r="131" spans="1:8" ht="11.25" hidden="1" customHeight="1" x14ac:dyDescent="0.2">
      <c r="A131" s="5"/>
      <c r="B131" s="5"/>
      <c r="C131" s="5"/>
      <c r="D131" s="5"/>
      <c r="E131" s="5"/>
      <c r="F131" s="5"/>
      <c r="G131" s="6"/>
      <c r="H131" s="3"/>
    </row>
    <row r="132" spans="1:8" ht="11.25" hidden="1" customHeight="1" x14ac:dyDescent="0.2">
      <c r="A132" s="5"/>
      <c r="B132" s="5"/>
      <c r="C132" s="5"/>
      <c r="D132" s="5"/>
      <c r="E132" s="5"/>
      <c r="F132" s="5"/>
      <c r="G132" s="6"/>
      <c r="H132" s="3"/>
    </row>
    <row r="133" spans="1:8" ht="11.25" hidden="1" customHeight="1" x14ac:dyDescent="0.2">
      <c r="A133" s="5"/>
      <c r="B133" s="5"/>
      <c r="C133" s="5"/>
      <c r="D133" s="5"/>
      <c r="E133" s="5"/>
      <c r="F133" s="5"/>
      <c r="G133" s="6"/>
      <c r="H133" s="3"/>
    </row>
    <row r="134" spans="1:8" ht="11.25" hidden="1" customHeight="1" x14ac:dyDescent="0.2">
      <c r="A134" s="5"/>
      <c r="B134" s="5"/>
      <c r="C134" s="5"/>
      <c r="D134" s="5"/>
      <c r="E134" s="5"/>
      <c r="F134" s="5"/>
      <c r="G134" s="6"/>
      <c r="H134" s="3"/>
    </row>
    <row r="135" spans="1:8" ht="11.25" hidden="1" customHeight="1" x14ac:dyDescent="0.2">
      <c r="A135" s="5"/>
      <c r="B135" s="5"/>
      <c r="C135" s="5"/>
      <c r="D135" s="5"/>
      <c r="E135" s="5"/>
      <c r="F135" s="5"/>
      <c r="G135" s="6"/>
      <c r="H135" s="3"/>
    </row>
    <row r="136" spans="1:8" ht="11.25" hidden="1" customHeight="1" x14ac:dyDescent="0.2">
      <c r="A136" s="5"/>
      <c r="B136" s="5"/>
      <c r="C136" s="5"/>
      <c r="D136" s="5"/>
      <c r="E136" s="5"/>
      <c r="F136" s="5"/>
      <c r="G136" s="6"/>
      <c r="H136" s="3"/>
    </row>
    <row r="137" spans="1:8" ht="11.25" hidden="1" customHeight="1" x14ac:dyDescent="0.2">
      <c r="A137" s="5"/>
      <c r="B137" s="5"/>
      <c r="C137" s="5"/>
      <c r="D137" s="5"/>
      <c r="E137" s="5"/>
      <c r="F137" s="5"/>
      <c r="G137" s="6"/>
      <c r="H137" s="3"/>
    </row>
    <row r="138" spans="1:8" ht="11.25" hidden="1" customHeight="1" x14ac:dyDescent="0.2">
      <c r="A138" s="5"/>
      <c r="B138" s="5"/>
      <c r="C138" s="5"/>
      <c r="D138" s="5"/>
      <c r="E138" s="5"/>
      <c r="F138" s="5"/>
      <c r="G138" s="6"/>
      <c r="H138" s="3"/>
    </row>
    <row r="139" spans="1:8" ht="11.25" hidden="1" customHeight="1" x14ac:dyDescent="0.2">
      <c r="A139" s="5"/>
      <c r="B139" s="5"/>
      <c r="C139" s="5"/>
      <c r="D139" s="5"/>
      <c r="E139" s="5"/>
      <c r="F139" s="5"/>
      <c r="G139" s="6"/>
      <c r="H139" s="3"/>
    </row>
    <row r="140" spans="1:8" ht="11.25" hidden="1" customHeight="1" x14ac:dyDescent="0.2">
      <c r="A140" s="5"/>
      <c r="B140" s="5"/>
      <c r="C140" s="5"/>
      <c r="D140" s="5"/>
      <c r="E140" s="5"/>
      <c r="F140" s="5"/>
      <c r="G140" s="6"/>
      <c r="H140" s="3"/>
    </row>
    <row r="141" spans="1:8" ht="11.25" hidden="1" customHeight="1" x14ac:dyDescent="0.2">
      <c r="A141" s="5"/>
      <c r="B141" s="5"/>
      <c r="C141" s="5"/>
      <c r="D141" s="5"/>
      <c r="E141" s="5"/>
      <c r="F141" s="5"/>
      <c r="G141" s="6"/>
      <c r="H141" s="3"/>
    </row>
    <row r="142" spans="1:8" ht="11.25" hidden="1" customHeight="1" x14ac:dyDescent="0.2">
      <c r="A142" s="5"/>
      <c r="B142" s="5"/>
      <c r="C142" s="5"/>
      <c r="D142" s="5"/>
      <c r="E142" s="5"/>
      <c r="F142" s="5"/>
      <c r="G142" s="6"/>
      <c r="H142" s="3"/>
    </row>
    <row r="143" spans="1:8" ht="11.25" hidden="1" customHeight="1" x14ac:dyDescent="0.2">
      <c r="A143" s="5"/>
      <c r="B143" s="5"/>
      <c r="C143" s="5"/>
      <c r="D143" s="5"/>
      <c r="E143" s="5"/>
      <c r="F143" s="5"/>
      <c r="G143" s="6"/>
      <c r="H143" s="3"/>
    </row>
    <row r="144" spans="1:8" ht="11.25" hidden="1" customHeight="1" x14ac:dyDescent="0.2">
      <c r="A144" s="5"/>
      <c r="B144" s="5"/>
      <c r="C144" s="5"/>
      <c r="D144" s="5"/>
      <c r="E144" s="5"/>
      <c r="F144" s="5"/>
      <c r="G144" s="6"/>
      <c r="H144" s="3"/>
    </row>
    <row r="145" spans="1:8" ht="11.25" hidden="1" customHeight="1" x14ac:dyDescent="0.2">
      <c r="A145" s="5"/>
      <c r="B145" s="5"/>
      <c r="C145" s="5"/>
      <c r="D145" s="5"/>
      <c r="E145" s="5"/>
      <c r="F145" s="5"/>
      <c r="G145" s="6"/>
      <c r="H145" s="3"/>
    </row>
    <row r="146" spans="1:8" ht="11.25" hidden="1" customHeight="1" x14ac:dyDescent="0.2">
      <c r="A146" s="5"/>
      <c r="B146" s="5"/>
      <c r="C146" s="5"/>
      <c r="D146" s="5"/>
      <c r="E146" s="5"/>
      <c r="F146" s="5"/>
      <c r="G146" s="6"/>
      <c r="H146" s="3"/>
    </row>
    <row r="147" spans="1:8" ht="11.25" hidden="1" customHeight="1" x14ac:dyDescent="0.2">
      <c r="A147" s="5"/>
      <c r="B147" s="5"/>
      <c r="C147" s="5"/>
      <c r="D147" s="5"/>
      <c r="E147" s="5"/>
      <c r="F147" s="5"/>
      <c r="G147" s="6"/>
      <c r="H147" s="3"/>
    </row>
    <row r="148" spans="1:8" ht="11.25" hidden="1" customHeight="1" x14ac:dyDescent="0.2">
      <c r="A148" s="5"/>
      <c r="B148" s="5"/>
      <c r="C148" s="5"/>
      <c r="D148" s="5"/>
      <c r="E148" s="5"/>
      <c r="F148" s="5"/>
      <c r="G148" s="6"/>
      <c r="H148" s="3"/>
    </row>
    <row r="149" spans="1:8" ht="11.25" hidden="1" customHeight="1" x14ac:dyDescent="0.2">
      <c r="A149" s="5"/>
      <c r="B149" s="5"/>
      <c r="C149" s="5"/>
      <c r="D149" s="5"/>
      <c r="E149" s="5"/>
      <c r="F149" s="5"/>
      <c r="G149" s="6"/>
      <c r="H149" s="3"/>
    </row>
    <row r="150" spans="1:8" ht="11.25" hidden="1" customHeight="1" x14ac:dyDescent="0.2">
      <c r="A150" s="5"/>
      <c r="B150" s="5"/>
      <c r="C150" s="5"/>
      <c r="D150" s="5"/>
      <c r="E150" s="5"/>
      <c r="F150" s="5"/>
      <c r="G150" s="6"/>
      <c r="H150" s="3"/>
    </row>
    <row r="151" spans="1:8" ht="11.25" hidden="1" customHeight="1" x14ac:dyDescent="0.2">
      <c r="A151" s="5"/>
      <c r="B151" s="5"/>
      <c r="C151" s="5"/>
      <c r="D151" s="5"/>
      <c r="E151" s="5"/>
      <c r="F151" s="5"/>
      <c r="G151" s="6"/>
      <c r="H151" s="3"/>
    </row>
    <row r="152" spans="1:8" ht="11.25" hidden="1" customHeight="1" x14ac:dyDescent="0.2">
      <c r="A152" s="5"/>
      <c r="B152" s="5"/>
      <c r="C152" s="5"/>
      <c r="D152" s="5"/>
      <c r="E152" s="5"/>
      <c r="F152" s="5"/>
      <c r="G152" s="6"/>
      <c r="H152" s="3"/>
    </row>
    <row r="153" spans="1:8" ht="11.25" hidden="1" customHeight="1" x14ac:dyDescent="0.2">
      <c r="A153" s="5"/>
      <c r="B153" s="5"/>
      <c r="C153" s="5"/>
      <c r="D153" s="5"/>
      <c r="E153" s="5"/>
      <c r="F153" s="5"/>
      <c r="G153" s="6"/>
      <c r="H153" s="3"/>
    </row>
    <row r="154" spans="1:8" ht="11.25" hidden="1" customHeight="1" x14ac:dyDescent="0.2">
      <c r="A154" s="5"/>
      <c r="B154" s="5"/>
      <c r="C154" s="5"/>
      <c r="D154" s="5"/>
      <c r="E154" s="5"/>
      <c r="F154" s="5"/>
      <c r="G154" s="6"/>
      <c r="H154" s="3"/>
    </row>
    <row r="155" spans="1:8" ht="11.25" hidden="1" customHeight="1" x14ac:dyDescent="0.2">
      <c r="A155" s="5"/>
      <c r="B155" s="5"/>
      <c r="C155" s="5"/>
      <c r="D155" s="5"/>
      <c r="E155" s="5"/>
      <c r="F155" s="5"/>
      <c r="G155" s="6"/>
      <c r="H155" s="3"/>
    </row>
    <row r="156" spans="1:8" ht="11.25" hidden="1" customHeight="1" x14ac:dyDescent="0.2">
      <c r="A156" s="5"/>
      <c r="B156" s="5"/>
      <c r="C156" s="5"/>
      <c r="D156" s="5"/>
      <c r="E156" s="5"/>
      <c r="F156" s="5"/>
      <c r="G156" s="6"/>
      <c r="H156" s="3"/>
    </row>
    <row r="157" spans="1:8" ht="11.25" hidden="1" customHeight="1" x14ac:dyDescent="0.2">
      <c r="A157" s="5"/>
      <c r="B157" s="5"/>
      <c r="C157" s="5"/>
      <c r="D157" s="5"/>
      <c r="E157" s="5"/>
      <c r="F157" s="5"/>
      <c r="G157" s="6"/>
      <c r="H157" s="3"/>
    </row>
    <row r="158" spans="1:8" ht="11.25" hidden="1" customHeight="1" x14ac:dyDescent="0.2">
      <c r="A158" s="5"/>
      <c r="B158" s="5"/>
      <c r="C158" s="5"/>
      <c r="D158" s="5"/>
      <c r="E158" s="5"/>
      <c r="F158" s="5"/>
      <c r="G158" s="6"/>
      <c r="H158" s="3"/>
    </row>
    <row r="159" spans="1:8" ht="11.25" hidden="1" customHeight="1" x14ac:dyDescent="0.2">
      <c r="A159" s="5"/>
      <c r="B159" s="5"/>
      <c r="C159" s="5"/>
      <c r="D159" s="5"/>
      <c r="E159" s="5"/>
      <c r="F159" s="5"/>
      <c r="G159" s="6"/>
      <c r="H159" s="3"/>
    </row>
    <row r="160" spans="1:8" ht="11.25" hidden="1" customHeight="1" x14ac:dyDescent="0.2">
      <c r="A160" s="5"/>
      <c r="B160" s="5"/>
      <c r="C160" s="5"/>
      <c r="D160" s="5"/>
      <c r="E160" s="5"/>
      <c r="F160" s="5"/>
      <c r="G160" s="6"/>
      <c r="H160" s="3"/>
    </row>
    <row r="161" spans="1:8" ht="11.25" hidden="1" customHeight="1" x14ac:dyDescent="0.2">
      <c r="A161" s="5"/>
      <c r="B161" s="5"/>
      <c r="C161" s="5"/>
      <c r="D161" s="5"/>
      <c r="E161" s="5"/>
      <c r="F161" s="5"/>
      <c r="G161" s="6"/>
      <c r="H161" s="3"/>
    </row>
    <row r="162" spans="1:8" ht="11.25" hidden="1" customHeight="1" x14ac:dyDescent="0.2">
      <c r="A162" s="5"/>
      <c r="B162" s="5"/>
      <c r="C162" s="5"/>
      <c r="D162" s="5"/>
      <c r="E162" s="5"/>
      <c r="F162" s="5"/>
      <c r="G162" s="6"/>
      <c r="H162" s="3"/>
    </row>
    <row r="163" spans="1:8" ht="11.25" hidden="1" customHeight="1" x14ac:dyDescent="0.2">
      <c r="A163" s="5"/>
      <c r="B163" s="5"/>
      <c r="C163" s="5"/>
      <c r="D163" s="5"/>
      <c r="E163" s="5"/>
      <c r="F163" s="5"/>
      <c r="G163" s="6"/>
      <c r="H163" s="3"/>
    </row>
    <row r="164" spans="1:8" ht="11.25" hidden="1" customHeight="1" x14ac:dyDescent="0.2">
      <c r="A164" s="5"/>
      <c r="B164" s="5"/>
      <c r="C164" s="5"/>
      <c r="D164" s="5"/>
      <c r="E164" s="5"/>
      <c r="F164" s="5"/>
      <c r="G164" s="6"/>
      <c r="H164" s="3"/>
    </row>
    <row r="165" spans="1:8" ht="11.25" hidden="1" customHeight="1" x14ac:dyDescent="0.2">
      <c r="A165" s="5"/>
      <c r="B165" s="5"/>
      <c r="C165" s="5"/>
      <c r="D165" s="5"/>
      <c r="E165" s="5"/>
      <c r="F165" s="5"/>
      <c r="G165" s="6"/>
      <c r="H165" s="3"/>
    </row>
    <row r="166" spans="1:8" ht="11.25" hidden="1" customHeight="1" x14ac:dyDescent="0.2">
      <c r="A166" s="5"/>
      <c r="B166" s="5"/>
      <c r="C166" s="5"/>
      <c r="D166" s="5"/>
      <c r="E166" s="5"/>
      <c r="F166" s="5"/>
      <c r="G166" s="6"/>
      <c r="H166" s="3"/>
    </row>
    <row r="167" spans="1:8" ht="11.25" hidden="1" customHeight="1" x14ac:dyDescent="0.2">
      <c r="A167" s="5"/>
      <c r="B167" s="5"/>
      <c r="C167" s="5"/>
      <c r="D167" s="5"/>
      <c r="E167" s="5"/>
      <c r="F167" s="5"/>
      <c r="G167" s="6"/>
      <c r="H167" s="3"/>
    </row>
    <row r="168" spans="1:8" ht="11.25" hidden="1" customHeight="1" x14ac:dyDescent="0.2">
      <c r="A168" s="5"/>
      <c r="B168" s="5"/>
      <c r="C168" s="5"/>
      <c r="D168" s="5"/>
      <c r="E168" s="5"/>
      <c r="F168" s="5"/>
      <c r="G168" s="6"/>
      <c r="H168" s="3"/>
    </row>
    <row r="169" spans="1:8" ht="11.25" hidden="1" customHeight="1" x14ac:dyDescent="0.2">
      <c r="A169" s="5"/>
      <c r="B169" s="5"/>
      <c r="C169" s="5"/>
      <c r="D169" s="5"/>
      <c r="E169" s="5"/>
      <c r="F169" s="5"/>
      <c r="G169" s="6"/>
      <c r="H169" s="3"/>
    </row>
    <row r="170" spans="1:8" ht="11.25" hidden="1" customHeight="1" x14ac:dyDescent="0.2">
      <c r="A170" s="5"/>
      <c r="B170" s="5"/>
      <c r="C170" s="5"/>
      <c r="D170" s="5"/>
      <c r="E170" s="5"/>
      <c r="F170" s="5"/>
      <c r="G170" s="6"/>
      <c r="H170" s="3"/>
    </row>
    <row r="171" spans="1:8" ht="11.25" hidden="1" customHeight="1" x14ac:dyDescent="0.2">
      <c r="A171" s="5"/>
      <c r="B171" s="5"/>
      <c r="C171" s="5"/>
      <c r="D171" s="5"/>
      <c r="E171" s="5"/>
      <c r="F171" s="5"/>
      <c r="G171" s="6"/>
      <c r="H171" s="3"/>
    </row>
    <row r="172" spans="1:8" ht="11.25" hidden="1" customHeight="1" x14ac:dyDescent="0.2">
      <c r="A172" s="5"/>
      <c r="B172" s="5"/>
      <c r="C172" s="5"/>
      <c r="D172" s="5"/>
      <c r="E172" s="5"/>
      <c r="F172" s="5"/>
      <c r="G172" s="6"/>
      <c r="H172" s="3"/>
    </row>
    <row r="173" spans="1:8" ht="11.25" hidden="1" customHeight="1" x14ac:dyDescent="0.2">
      <c r="A173" s="5"/>
      <c r="B173" s="5"/>
      <c r="C173" s="5"/>
      <c r="D173" s="5"/>
      <c r="E173" s="5"/>
      <c r="F173" s="5"/>
      <c r="G173" s="6"/>
      <c r="H173" s="3"/>
    </row>
    <row r="174" spans="1:8" ht="11.25" hidden="1" customHeight="1" x14ac:dyDescent="0.2">
      <c r="A174" s="5"/>
      <c r="B174" s="5"/>
      <c r="C174" s="5"/>
      <c r="D174" s="5"/>
      <c r="E174" s="5"/>
      <c r="F174" s="5"/>
      <c r="G174" s="6"/>
      <c r="H174" s="3"/>
    </row>
    <row r="175" spans="1:8" ht="11.25" hidden="1" customHeight="1" x14ac:dyDescent="0.2">
      <c r="A175" s="5"/>
      <c r="B175" s="5"/>
      <c r="C175" s="5"/>
      <c r="D175" s="5"/>
      <c r="E175" s="5"/>
      <c r="F175" s="5"/>
      <c r="G175" s="6"/>
      <c r="H175" s="3"/>
    </row>
    <row r="176" spans="1:8" ht="11.25" hidden="1" customHeight="1" x14ac:dyDescent="0.2">
      <c r="A176" s="5"/>
      <c r="B176" s="5"/>
      <c r="C176" s="5"/>
      <c r="D176" s="5"/>
      <c r="E176" s="5"/>
      <c r="F176" s="5"/>
      <c r="G176" s="6"/>
      <c r="H176" s="3"/>
    </row>
    <row r="177" spans="1:8" ht="11.25" hidden="1" customHeight="1" x14ac:dyDescent="0.2">
      <c r="A177" s="5"/>
      <c r="B177" s="5"/>
      <c r="C177" s="5"/>
      <c r="D177" s="5"/>
      <c r="E177" s="5"/>
      <c r="F177" s="5"/>
      <c r="G177" s="6"/>
      <c r="H177" s="3"/>
    </row>
    <row r="178" spans="1:8" ht="11.25" hidden="1" customHeight="1" x14ac:dyDescent="0.2">
      <c r="A178" s="5"/>
      <c r="B178" s="5"/>
      <c r="C178" s="5"/>
      <c r="D178" s="5"/>
      <c r="E178" s="5"/>
      <c r="F178" s="5"/>
      <c r="G178" s="6"/>
      <c r="H178" s="3"/>
    </row>
    <row r="179" spans="1:8" ht="11.25" hidden="1" customHeight="1" x14ac:dyDescent="0.2">
      <c r="A179" s="5"/>
      <c r="B179" s="5"/>
      <c r="C179" s="5"/>
      <c r="D179" s="5"/>
      <c r="E179" s="5"/>
      <c r="F179" s="5"/>
      <c r="G179" s="6"/>
      <c r="H179" s="3"/>
    </row>
    <row r="180" spans="1:8" ht="11.25" hidden="1" customHeight="1" x14ac:dyDescent="0.2">
      <c r="A180" s="5"/>
      <c r="B180" s="5"/>
      <c r="C180" s="5"/>
      <c r="D180" s="5"/>
      <c r="E180" s="5"/>
      <c r="F180" s="5"/>
      <c r="G180" s="6"/>
      <c r="H180" s="3"/>
    </row>
    <row r="181" spans="1:8" ht="11.25" hidden="1" customHeight="1" x14ac:dyDescent="0.2">
      <c r="A181" s="5"/>
      <c r="B181" s="5"/>
      <c r="C181" s="5"/>
      <c r="D181" s="5"/>
      <c r="E181" s="5"/>
      <c r="F181" s="5"/>
      <c r="G181" s="6"/>
      <c r="H181" s="3"/>
    </row>
    <row r="182" spans="1:8" ht="11.25" hidden="1" customHeight="1" x14ac:dyDescent="0.2">
      <c r="A182" s="5"/>
      <c r="B182" s="5"/>
      <c r="C182" s="5"/>
      <c r="D182" s="5"/>
      <c r="E182" s="5"/>
      <c r="F182" s="5"/>
      <c r="G182" s="6"/>
      <c r="H182" s="3"/>
    </row>
    <row r="183" spans="1:8" ht="11.25" hidden="1" customHeight="1" x14ac:dyDescent="0.2">
      <c r="A183" s="5"/>
      <c r="B183" s="5"/>
      <c r="C183" s="5"/>
      <c r="D183" s="5"/>
      <c r="E183" s="5"/>
      <c r="F183" s="5"/>
      <c r="G183" s="6"/>
      <c r="H183" s="3"/>
    </row>
    <row r="184" spans="1:8" ht="11.25" hidden="1" customHeight="1" x14ac:dyDescent="0.2">
      <c r="A184" s="5"/>
      <c r="B184" s="5"/>
      <c r="C184" s="5"/>
      <c r="D184" s="5"/>
      <c r="E184" s="5"/>
      <c r="F184" s="5"/>
      <c r="G184" s="6"/>
      <c r="H184" s="3"/>
    </row>
    <row r="185" spans="1:8" ht="11.25" hidden="1" customHeight="1" x14ac:dyDescent="0.2">
      <c r="A185" s="5"/>
      <c r="B185" s="5"/>
      <c r="C185" s="5"/>
      <c r="D185" s="5"/>
      <c r="E185" s="5"/>
      <c r="F185" s="5"/>
      <c r="G185" s="6"/>
      <c r="H185" s="3"/>
    </row>
    <row r="186" spans="1:8" ht="11.25" hidden="1" customHeight="1" x14ac:dyDescent="0.2">
      <c r="A186" s="5"/>
      <c r="B186" s="5"/>
      <c r="C186" s="5"/>
      <c r="D186" s="5"/>
      <c r="E186" s="5"/>
      <c r="F186" s="5"/>
      <c r="G186" s="6"/>
      <c r="H186" s="3"/>
    </row>
    <row r="187" spans="1:8" ht="11.25" hidden="1" customHeight="1" x14ac:dyDescent="0.2">
      <c r="A187" s="5"/>
      <c r="B187" s="5"/>
      <c r="C187" s="5"/>
      <c r="D187" s="5"/>
      <c r="E187" s="5"/>
      <c r="F187" s="5"/>
      <c r="G187" s="6"/>
      <c r="H187" s="3"/>
    </row>
    <row r="188" spans="1:8" ht="11.25" hidden="1" customHeight="1" x14ac:dyDescent="0.2">
      <c r="A188" s="5"/>
      <c r="B188" s="5"/>
      <c r="C188" s="5"/>
      <c r="D188" s="5"/>
      <c r="E188" s="5"/>
      <c r="F188" s="5"/>
      <c r="G188" s="6"/>
      <c r="H188" s="3"/>
    </row>
    <row r="189" spans="1:8" ht="11.25" hidden="1" customHeight="1" x14ac:dyDescent="0.2">
      <c r="A189" s="5"/>
      <c r="B189" s="5"/>
      <c r="C189" s="5"/>
      <c r="D189" s="5"/>
      <c r="E189" s="5"/>
      <c r="F189" s="5"/>
      <c r="G189" s="6"/>
      <c r="H189" s="3"/>
    </row>
    <row r="190" spans="1:8" hidden="1" x14ac:dyDescent="0.2">
      <c r="A190" s="5"/>
      <c r="B190" s="5"/>
      <c r="C190" s="5"/>
      <c r="D190" s="5"/>
      <c r="E190" s="5"/>
      <c r="F190" s="5"/>
      <c r="G190" s="6"/>
      <c r="H190" s="3"/>
    </row>
    <row r="191" spans="1:8" hidden="1" x14ac:dyDescent="0.2">
      <c r="A191" s="5"/>
      <c r="B191" s="5"/>
      <c r="C191" s="5"/>
      <c r="D191" s="5"/>
      <c r="E191" s="5"/>
      <c r="F191" s="5"/>
      <c r="G191" s="6"/>
      <c r="H191" s="3"/>
    </row>
    <row r="192" spans="1:8" hidden="1" x14ac:dyDescent="0.2">
      <c r="A192" s="5"/>
      <c r="B192" s="5"/>
      <c r="C192" s="5"/>
      <c r="D192" s="5"/>
      <c r="E192" s="5"/>
      <c r="F192" s="5"/>
      <c r="G192" s="5"/>
    </row>
    <row r="193" spans="1:7" hidden="1" x14ac:dyDescent="0.2">
      <c r="A193" s="5"/>
      <c r="B193" s="5"/>
      <c r="C193" s="5"/>
      <c r="D193" s="5"/>
      <c r="E193" s="5"/>
      <c r="F193" s="7"/>
      <c r="G193" s="5"/>
    </row>
    <row r="194" spans="1:7" hidden="1" x14ac:dyDescent="0.2">
      <c r="A194" s="5"/>
      <c r="B194" s="5"/>
      <c r="C194" s="5"/>
      <c r="D194" s="5"/>
      <c r="E194" s="5"/>
      <c r="F194" s="5"/>
      <c r="G194" s="5"/>
    </row>
    <row r="195" spans="1:7" hidden="1" x14ac:dyDescent="0.2">
      <c r="A195" s="5"/>
      <c r="B195" s="5"/>
      <c r="C195" s="5"/>
      <c r="D195" s="5"/>
      <c r="E195" s="5"/>
      <c r="F195" s="5"/>
      <c r="G195" s="5"/>
    </row>
    <row r="196" spans="1:7" hidden="1" x14ac:dyDescent="0.2">
      <c r="A196" s="5"/>
      <c r="B196" s="5"/>
      <c r="C196" s="5"/>
      <c r="D196" s="5"/>
      <c r="E196" s="5"/>
      <c r="F196" s="5"/>
      <c r="G196" s="5"/>
    </row>
    <row r="197" spans="1:7" hidden="1" x14ac:dyDescent="0.2">
      <c r="A197" s="5"/>
      <c r="B197" s="5"/>
      <c r="C197" s="5"/>
      <c r="D197" s="5"/>
      <c r="E197" s="5"/>
      <c r="F197" s="5"/>
      <c r="G197" s="5"/>
    </row>
    <row r="198" spans="1:7" hidden="1" x14ac:dyDescent="0.2">
      <c r="A198" s="5"/>
      <c r="B198" s="5"/>
      <c r="C198" s="5"/>
      <c r="D198" s="5"/>
      <c r="E198" s="5"/>
      <c r="F198" s="5"/>
      <c r="G198" s="5"/>
    </row>
    <row r="199" spans="1:7" hidden="1" x14ac:dyDescent="0.2">
      <c r="A199" s="5"/>
      <c r="B199" s="5"/>
      <c r="C199" s="5"/>
      <c r="D199" s="5"/>
      <c r="E199" s="5"/>
      <c r="F199" s="5"/>
      <c r="G199" s="5"/>
    </row>
    <row r="200" spans="1:7" hidden="1" x14ac:dyDescent="0.2">
      <c r="A200" s="5"/>
      <c r="B200" s="5"/>
      <c r="C200" s="5"/>
      <c r="D200" s="5"/>
      <c r="E200" s="5"/>
      <c r="F200" s="5"/>
      <c r="G200" s="5"/>
    </row>
    <row r="201" spans="1:7" hidden="1" x14ac:dyDescent="0.2">
      <c r="A201" s="5"/>
      <c r="B201" s="5"/>
      <c r="C201" s="5"/>
      <c r="D201" s="5"/>
      <c r="E201" s="5"/>
      <c r="F201" s="5"/>
      <c r="G201" s="5"/>
    </row>
    <row r="202" spans="1:7" hidden="1" x14ac:dyDescent="0.2">
      <c r="A202" s="5"/>
      <c r="B202" s="5"/>
      <c r="C202" s="5"/>
      <c r="D202" s="5"/>
      <c r="E202" s="5"/>
      <c r="F202" s="5"/>
      <c r="G202" s="5"/>
    </row>
    <row r="203" spans="1:7" hidden="1" x14ac:dyDescent="0.2">
      <c r="A203" s="5"/>
      <c r="B203" s="5"/>
      <c r="C203" s="5"/>
      <c r="D203" s="5"/>
      <c r="E203" s="5"/>
      <c r="F203" s="5"/>
      <c r="G203" s="5"/>
    </row>
    <row r="204" spans="1:7" hidden="1" x14ac:dyDescent="0.2">
      <c r="A204" s="5"/>
      <c r="B204" s="5"/>
      <c r="C204" s="5"/>
      <c r="D204" s="5"/>
      <c r="E204" s="5"/>
      <c r="F204" s="5"/>
      <c r="G204" s="5"/>
    </row>
    <row r="205" spans="1:7" hidden="1" x14ac:dyDescent="0.2">
      <c r="A205" s="5"/>
      <c r="B205" s="5"/>
      <c r="C205" s="5"/>
      <c r="D205" s="5"/>
      <c r="E205" s="5"/>
      <c r="F205" s="5"/>
      <c r="G205" s="5"/>
    </row>
    <row r="206" spans="1:7" hidden="1" x14ac:dyDescent="0.2">
      <c r="A206" s="5"/>
      <c r="B206" s="5"/>
      <c r="C206" s="5"/>
      <c r="D206" s="5"/>
      <c r="E206" s="5"/>
      <c r="F206" s="5"/>
      <c r="G206" s="5"/>
    </row>
    <row r="207" spans="1:7" hidden="1" x14ac:dyDescent="0.2">
      <c r="A207" s="5"/>
      <c r="B207" s="5"/>
      <c r="C207" s="5"/>
      <c r="D207" s="5"/>
      <c r="E207" s="5"/>
      <c r="F207" s="5"/>
      <c r="G207" s="5"/>
    </row>
    <row r="208" spans="1:7" hidden="1" x14ac:dyDescent="0.2">
      <c r="A208" s="5"/>
      <c r="B208" s="5"/>
      <c r="C208" s="5"/>
      <c r="D208" s="5"/>
      <c r="E208" s="5"/>
      <c r="F208" s="5"/>
      <c r="G208" s="5"/>
    </row>
    <row r="209" spans="1:17" hidden="1" x14ac:dyDescent="0.2">
      <c r="A209" s="5"/>
      <c r="B209" s="5"/>
      <c r="C209" s="5"/>
      <c r="D209" s="5"/>
      <c r="E209" s="5"/>
      <c r="F209" s="5"/>
      <c r="G209" s="5"/>
    </row>
    <row r="210" spans="1:17" hidden="1" x14ac:dyDescent="0.2">
      <c r="A210" s="5"/>
      <c r="B210" s="5"/>
      <c r="C210" s="5"/>
      <c r="D210" s="5"/>
      <c r="E210" s="5"/>
      <c r="F210" s="5"/>
      <c r="G210" s="5"/>
    </row>
    <row r="211" spans="1:17" hidden="1" x14ac:dyDescent="0.2">
      <c r="A211" s="4"/>
      <c r="B211" s="4"/>
      <c r="C211" s="4"/>
      <c r="D211" s="4"/>
      <c r="E211" s="4"/>
      <c r="F211" s="4"/>
      <c r="G211" s="4"/>
    </row>
    <row r="212" spans="1:17" hidden="1" x14ac:dyDescent="0.2">
      <c r="A212" s="5"/>
      <c r="B212" s="5"/>
      <c r="C212" s="5"/>
      <c r="D212" s="5"/>
      <c r="E212" s="5"/>
      <c r="F212" s="5"/>
      <c r="G212" s="5"/>
    </row>
    <row r="213" spans="1:17" hidden="1" x14ac:dyDescent="0.2">
      <c r="A213" s="5"/>
      <c r="B213" s="5"/>
      <c r="C213" s="5"/>
      <c r="D213" s="5"/>
      <c r="E213" s="5"/>
      <c r="F213" s="5"/>
      <c r="G213" s="5"/>
    </row>
    <row r="214" spans="1:17" hidden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</row>
    <row r="215" spans="1:17" hidden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 spans="1:17" hidden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 spans="1:17" hidden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1:17" hidden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 spans="1:17" hidden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</row>
    <row r="220" spans="1:17" hidden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</row>
    <row r="221" spans="1:17" hidden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</row>
    <row r="222" spans="1:17" hidden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</row>
    <row r="223" spans="1:17" hidden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 spans="1:17" hidden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</row>
    <row r="225" spans="1:17" hidden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</row>
    <row r="226" spans="1:17" hidden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 spans="1:17" hidden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</row>
    <row r="228" spans="1:17" hidden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1:17" hidden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1:17" hidden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 spans="1:17" hidden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 spans="1:17" hidden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</row>
    <row r="233" spans="1:17" hidden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</row>
    <row r="234" spans="1:17" hidden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</row>
    <row r="235" spans="1:17" hidden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 spans="1:17" hidden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</row>
    <row r="237" spans="1:17" hidden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</row>
    <row r="238" spans="1:17" hidden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</row>
    <row r="239" spans="1:17" hidden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</row>
    <row r="240" spans="1:17" hidden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</row>
    <row r="241" spans="1:17" hidden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</row>
    <row r="242" spans="1:17" hidden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</row>
    <row r="243" spans="1:17" hidden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</row>
    <row r="244" spans="1:17" hidden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</row>
    <row r="245" spans="1:17" hidden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</row>
    <row r="246" spans="1:17" hidden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</row>
    <row r="247" spans="1:17" hidden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 spans="1:17" hidden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</row>
    <row r="249" spans="1:17" hidden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</row>
    <row r="250" spans="1:17" hidden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</row>
    <row r="251" spans="1:17" hidden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</row>
    <row r="252" spans="1:17" hidden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</row>
    <row r="253" spans="1:17" hidden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</row>
    <row r="254" spans="1:17" hidden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</row>
    <row r="255" spans="1:17" hidden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</row>
    <row r="256" spans="1:17" hidden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</row>
    <row r="257" spans="1:17" hidden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</row>
    <row r="258" spans="1:17" hidden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</row>
    <row r="259" spans="1:17" hidden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 spans="1:17" hidden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</row>
    <row r="261" spans="1:17" hidden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</row>
    <row r="262" spans="1:17" hidden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</row>
    <row r="263" spans="1:17" hidden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</row>
    <row r="264" spans="1:17" hidden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</row>
    <row r="265" spans="1:17" hidden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 spans="1:17" hidden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</row>
    <row r="267" spans="1:17" hidden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</row>
    <row r="268" spans="1:17" hidden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</row>
    <row r="269" spans="1:17" hidden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</row>
    <row r="270" spans="1:17" hidden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</row>
    <row r="271" spans="1:17" hidden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</row>
    <row r="272" spans="1:17" hidden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</row>
    <row r="273" spans="1:17" hidden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</row>
    <row r="274" spans="1:17" hidden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</row>
    <row r="275" spans="1:17" hidden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</row>
    <row r="276" spans="1:17" hidden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</row>
    <row r="277" spans="1:17" hidden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</row>
    <row r="278" spans="1:17" hidden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</row>
    <row r="279" spans="1:17" hidden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</row>
    <row r="280" spans="1:17" hidden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</row>
    <row r="281" spans="1:17" hidden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</row>
    <row r="282" spans="1:17" hidden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</row>
    <row r="283" spans="1:17" hidden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</row>
    <row r="284" spans="1:17" hidden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</row>
    <row r="285" spans="1:17" hidden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</row>
    <row r="286" spans="1:17" hidden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</row>
    <row r="287" spans="1:17" hidden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</row>
    <row r="288" spans="1:17" hidden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</row>
    <row r="289" spans="1:17" hidden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 spans="1:17" hidden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</row>
    <row r="291" spans="1:17" hidden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</row>
    <row r="292" spans="1:17" hidden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</row>
    <row r="293" spans="1:17" hidden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</row>
    <row r="294" spans="1:17" hidden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</row>
    <row r="295" spans="1:17" hidden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 spans="1:17" hidden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</row>
    <row r="297" spans="1:17" hidden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</row>
    <row r="298" spans="1:17" hidden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</row>
    <row r="299" spans="1:17" hidden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</row>
    <row r="300" spans="1:17" hidden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</row>
    <row r="301" spans="1:17" hidden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 spans="1:17" hidden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</row>
    <row r="303" spans="1:17" hidden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</row>
    <row r="304" spans="1:17" hidden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</row>
    <row r="305" spans="1:17" hidden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</row>
    <row r="306" spans="1:17" hidden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</row>
    <row r="307" spans="1:17" hidden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</row>
    <row r="308" spans="1:17" hidden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</row>
    <row r="309" spans="1:17" hidden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</row>
    <row r="310" spans="1:17" hidden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</row>
    <row r="311" spans="1:17" hidden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</row>
    <row r="312" spans="1:17" hidden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</row>
    <row r="313" spans="1:17" hidden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</row>
    <row r="314" spans="1:17" hidden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</row>
    <row r="315" spans="1:17" hidden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</row>
    <row r="316" spans="1:17" hidden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</row>
    <row r="317" spans="1:17" hidden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</row>
    <row r="318" spans="1:17" hidden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</row>
    <row r="319" spans="1:17" hidden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</row>
  </sheetData>
  <mergeCells count="9">
    <mergeCell ref="C42:J43"/>
    <mergeCell ref="J44:J45"/>
    <mergeCell ref="C53:J54"/>
    <mergeCell ref="J55:J56"/>
    <mergeCell ref="B27:D27"/>
    <mergeCell ref="B34:D34"/>
    <mergeCell ref="D29:D31"/>
    <mergeCell ref="E29:E31"/>
    <mergeCell ref="D36:D39"/>
  </mergeCells>
  <phoneticPr fontId="2" type="noConversion"/>
  <conditionalFormatting sqref="D45:I45">
    <cfRule type="containsText" dxfId="78" priority="15" operator="containsText" text="bitte auswählen">
      <formula>NOT(ISERROR(SEARCH("bitte auswählen",D45)))</formula>
    </cfRule>
  </conditionalFormatting>
  <conditionalFormatting sqref="D45:I45">
    <cfRule type="containsText" dxfId="77" priority="14" operator="containsText" text="umgesetzt">
      <formula>NOT(ISERROR(SEARCH("umgesetzt",D45)))</formula>
    </cfRule>
  </conditionalFormatting>
  <conditionalFormatting sqref="D45:I45">
    <cfRule type="containsText" dxfId="76" priority="13" stopIfTrue="1" operator="containsText" text="geplant">
      <formula>NOT(ISERROR(SEARCH("geplant",D45)))</formula>
    </cfRule>
  </conditionalFormatting>
  <conditionalFormatting sqref="C45">
    <cfRule type="containsText" dxfId="75" priority="12" operator="containsText" text="bitte auswählen">
      <formula>NOT(ISERROR(SEARCH("bitte auswählen",C45)))</formula>
    </cfRule>
  </conditionalFormatting>
  <conditionalFormatting sqref="C45">
    <cfRule type="containsText" dxfId="74" priority="11" operator="containsText" text="umgesetzt">
      <formula>NOT(ISERROR(SEARCH("umgesetzt",C45)))</formula>
    </cfRule>
  </conditionalFormatting>
  <conditionalFormatting sqref="C45">
    <cfRule type="containsText" dxfId="73" priority="10" stopIfTrue="1" operator="containsText" text="geplant">
      <formula>NOT(ISERROR(SEARCH("geplant",C45)))</formula>
    </cfRule>
  </conditionalFormatting>
  <conditionalFormatting sqref="D56:I56">
    <cfRule type="containsText" dxfId="72" priority="9" operator="containsText" text="bitte auswählen">
      <formula>NOT(ISERROR(SEARCH("bitte auswählen",D56)))</formula>
    </cfRule>
  </conditionalFormatting>
  <conditionalFormatting sqref="D56:I56">
    <cfRule type="containsText" dxfId="71" priority="8" operator="containsText" text="umgesetzt">
      <formula>NOT(ISERROR(SEARCH("umgesetzt",D56)))</formula>
    </cfRule>
  </conditionalFormatting>
  <conditionalFormatting sqref="D56:I56">
    <cfRule type="containsText" dxfId="70" priority="7" stopIfTrue="1" operator="containsText" text="geplant">
      <formula>NOT(ISERROR(SEARCH("geplant",D56)))</formula>
    </cfRule>
  </conditionalFormatting>
  <conditionalFormatting sqref="C56">
    <cfRule type="containsText" dxfId="69" priority="6" operator="containsText" text="bitte auswählen">
      <formula>NOT(ISERROR(SEARCH("bitte auswählen",C56)))</formula>
    </cfRule>
  </conditionalFormatting>
  <conditionalFormatting sqref="C56">
    <cfRule type="containsText" dxfId="68" priority="5" operator="containsText" text="umgesetzt">
      <formula>NOT(ISERROR(SEARCH("umgesetzt",C56)))</formula>
    </cfRule>
  </conditionalFormatting>
  <conditionalFormatting sqref="C56">
    <cfRule type="containsText" dxfId="67" priority="4" stopIfTrue="1" operator="containsText" text="geplant">
      <formula>NOT(ISERROR(SEARCH("geplant",C56)))</formula>
    </cfRule>
  </conditionalFormatting>
  <conditionalFormatting sqref="E22">
    <cfRule type="containsText" dxfId="66" priority="3" operator="containsText" text="bitte auswählen">
      <formula>NOT(ISERROR(SEARCH("bitte auswählen",E22)))</formula>
    </cfRule>
  </conditionalFormatting>
  <conditionalFormatting sqref="E22">
    <cfRule type="containsText" dxfId="65" priority="2" operator="containsText" text="umgesetzt">
      <formula>NOT(ISERROR(SEARCH("umgesetzt",E22)))</formula>
    </cfRule>
  </conditionalFormatting>
  <conditionalFormatting sqref="E22">
    <cfRule type="containsText" dxfId="64" priority="1" stopIfTrue="1" operator="containsText" text="geplant">
      <formula>NOT(ISERROR(SEARCH("geplant",E22)))</formula>
    </cfRule>
  </conditionalFormatting>
  <dataValidations count="2">
    <dataValidation type="list" allowBlank="1" showInputMessage="1" showErrorMessage="1" sqref="C56:I56">
      <formula1>$M$12:$M$14</formula1>
    </dataValidation>
    <dataValidation type="list" allowBlank="1" showInputMessage="1" showErrorMessage="1" sqref="D26:E26">
      <formula1>$M$48:$M$50</formula1>
    </dataValidation>
  </dataValidations>
  <pageMargins left="0.75" right="0.75" top="1" bottom="1" header="0.4921259845" footer="0.4921259845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Dashboard!$L$32:$L$34</xm:f>
          </x14:formula1>
          <xm:sqref>C45:I45</xm:sqref>
        </x14:dataValidation>
        <x14:dataValidation type="list" allowBlank="1" showInputMessage="1" showErrorMessage="1">
          <x14:formula1>
            <xm:f>Dashboard!$L$35:$L$46</xm:f>
          </x14:formula1>
          <xm:sqref>E22</xm:sqref>
        </x14:dataValidation>
        <x14:dataValidation type="list" allowBlank="1" showInputMessage="1" showErrorMessage="1">
          <x14:formula1>
            <xm:f>Dashboard!$L$47:$L$49</xm:f>
          </x14:formula1>
          <xm:sqref>D33:E33</xm:sqref>
        </x14:dataValidation>
        <x14:dataValidation type="list" allowBlank="1" showInputMessage="1" showErrorMessage="1">
          <x14:formula1>
            <xm:f>Dashboard!$L$47:$L$49</xm:f>
          </x14:formula1>
          <xm:sqref>D36</xm:sqref>
        </x14:dataValidation>
        <x14:dataValidation type="list" allowBlank="1" showInputMessage="1" showErrorMessage="1">
          <x14:formula1>
            <xm:f>Dashboard!$L$47:$L$49</xm:f>
          </x14:formula1>
          <xm:sqref>D40</xm:sqref>
        </x14:dataValidation>
        <x14:dataValidation type="list" allowBlank="1" showInputMessage="1" showErrorMessage="1">
          <x14:formula1>
            <xm:f>Dashboard!$L$50:$L$53</xm:f>
          </x14:formula1>
          <xm:sqref>D29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FF111"/>
  <sheetViews>
    <sheetView showGridLines="0" zoomScale="90" zoomScaleNormal="90" workbookViewId="0">
      <selection activeCell="B14" sqref="B14"/>
    </sheetView>
  </sheetViews>
  <sheetFormatPr baseColWidth="10" defaultColWidth="0" defaultRowHeight="12.75" zeroHeight="1" outlineLevelCol="1" x14ac:dyDescent="0.2"/>
  <cols>
    <col min="1" max="1" width="6.7109375" customWidth="1"/>
    <col min="2" max="2" width="35.140625" bestFit="1" customWidth="1"/>
    <col min="3" max="3" width="56.28515625" customWidth="1"/>
    <col min="4" max="4" width="27.42578125" customWidth="1"/>
    <col min="5" max="5" width="20.28515625" customWidth="1"/>
    <col min="6" max="6" width="17.28515625" customWidth="1"/>
    <col min="7" max="7" width="17.140625" customWidth="1"/>
    <col min="8" max="9" width="16.85546875" customWidth="1"/>
    <col min="10" max="10" width="17.140625" customWidth="1"/>
    <col min="11" max="11" width="53.42578125" bestFit="1" customWidth="1"/>
    <col min="12" max="12" width="16.140625" style="1" hidden="1" customWidth="1" outlineLevel="1"/>
    <col min="13" max="13" width="9.140625" customWidth="1" collapsed="1"/>
    <col min="163" max="16384" width="9.140625" hidden="1"/>
  </cols>
  <sheetData>
    <row r="1" spans="1:11" x14ac:dyDescent="0.2"/>
    <row r="2" spans="1:11" x14ac:dyDescent="0.2"/>
    <row r="3" spans="1:11" x14ac:dyDescent="0.2"/>
    <row r="4" spans="1:1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x14ac:dyDescent="0.2">
      <c r="A14" s="11"/>
      <c r="B14" s="183"/>
      <c r="C14" s="216" t="s">
        <v>86</v>
      </c>
      <c r="D14" s="11"/>
      <c r="E14" s="11"/>
      <c r="F14" s="11"/>
      <c r="G14" s="11"/>
      <c r="H14" s="11"/>
      <c r="I14" s="11"/>
      <c r="J14" s="11"/>
      <c r="K14" s="11"/>
    </row>
    <row r="15" spans="1:1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3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3" x14ac:dyDescent="0.2">
      <c r="A18" s="11"/>
      <c r="B18" s="11"/>
      <c r="C18" s="11"/>
      <c r="D18" s="11"/>
      <c r="E18" s="11"/>
      <c r="F18" s="85" t="s">
        <v>55</v>
      </c>
      <c r="G18" s="11"/>
      <c r="H18" s="11"/>
      <c r="I18" s="11"/>
      <c r="J18" s="11"/>
      <c r="K18" s="11"/>
    </row>
    <row r="19" spans="1:13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3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3" ht="15" x14ac:dyDescent="0.2">
      <c r="A21" s="11"/>
      <c r="B21" s="11"/>
      <c r="C21" s="11"/>
      <c r="D21" s="11"/>
      <c r="E21" s="27" t="s">
        <v>60</v>
      </c>
      <c r="F21" s="220">
        <v>0.01</v>
      </c>
      <c r="G21" s="182" t="s">
        <v>69</v>
      </c>
      <c r="H21" s="11"/>
      <c r="I21" s="11"/>
      <c r="J21" s="11"/>
      <c r="K21" s="11"/>
    </row>
    <row r="22" spans="1:13" ht="15" x14ac:dyDescent="0.2">
      <c r="A22" s="11"/>
      <c r="B22" s="11"/>
      <c r="C22" s="11"/>
      <c r="D22" s="11"/>
      <c r="E22" s="27" t="s">
        <v>60</v>
      </c>
      <c r="F22" s="220">
        <v>0.01</v>
      </c>
      <c r="G22" s="182" t="s">
        <v>70</v>
      </c>
      <c r="H22" s="11"/>
      <c r="I22" s="11"/>
      <c r="J22" s="11"/>
      <c r="K22" s="11"/>
    </row>
    <row r="23" spans="1:13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3" s="94" customFormat="1" ht="15" customHeight="1" x14ac:dyDescent="0.2">
      <c r="A24" s="24"/>
      <c r="B24" s="132"/>
      <c r="C24" s="133" t="s">
        <v>2</v>
      </c>
      <c r="D24" s="129" t="s">
        <v>23</v>
      </c>
      <c r="E24" s="27" t="s">
        <v>0</v>
      </c>
      <c r="F24" s="36">
        <f>IF(ISERROR(E25+1),"Jahr",(E25+1))</f>
        <v>2016</v>
      </c>
      <c r="G24" s="36">
        <f>IF(ISERROR(F24+1),"Jahr",(F24+1))</f>
        <v>2017</v>
      </c>
      <c r="H24" s="36">
        <f t="shared" ref="H24:J24" si="0">IF(ISERROR(G24+1),"Jahr",(G24+1))</f>
        <v>2018</v>
      </c>
      <c r="I24" s="36">
        <f t="shared" si="0"/>
        <v>2019</v>
      </c>
      <c r="J24" s="36">
        <f t="shared" si="0"/>
        <v>2020</v>
      </c>
      <c r="K24" s="210" t="s">
        <v>94</v>
      </c>
      <c r="L24" s="150"/>
      <c r="M24" s="150"/>
    </row>
    <row r="25" spans="1:13" s="153" customFormat="1" ht="15" customHeight="1" x14ac:dyDescent="0.2">
      <c r="A25" s="151"/>
      <c r="B25" s="132"/>
      <c r="C25" s="134"/>
      <c r="D25" s="130"/>
      <c r="E25" s="91">
        <v>2015</v>
      </c>
      <c r="F25" s="221" t="s">
        <v>11</v>
      </c>
      <c r="G25" s="221" t="s">
        <v>11</v>
      </c>
      <c r="H25" s="221" t="s">
        <v>11</v>
      </c>
      <c r="I25" s="221" t="s">
        <v>11</v>
      </c>
      <c r="J25" s="221" t="s">
        <v>11</v>
      </c>
      <c r="K25" s="211"/>
      <c r="L25" s="152"/>
      <c r="M25" s="152"/>
    </row>
    <row r="26" spans="1:13" s="94" customFormat="1" ht="25.5" x14ac:dyDescent="0.2">
      <c r="A26" s="154"/>
      <c r="B26" s="135" t="s">
        <v>71</v>
      </c>
      <c r="C26" s="103" t="s">
        <v>62</v>
      </c>
      <c r="D26" s="174" t="s">
        <v>61</v>
      </c>
      <c r="E26" s="175">
        <f>Nullmessung!C29</f>
        <v>10000</v>
      </c>
      <c r="F26" s="175">
        <f>E26*(1+$F$21)</f>
        <v>10100</v>
      </c>
      <c r="G26" s="175">
        <f t="shared" ref="G26:J26" si="1">F26*(1+$F$21)</f>
        <v>10201</v>
      </c>
      <c r="H26" s="175">
        <f t="shared" si="1"/>
        <v>10303.01</v>
      </c>
      <c r="I26" s="175">
        <f t="shared" si="1"/>
        <v>10406.0401</v>
      </c>
      <c r="J26" s="175">
        <f t="shared" si="1"/>
        <v>10510.100501000001</v>
      </c>
      <c r="K26" s="156" t="s">
        <v>64</v>
      </c>
      <c r="L26" s="150"/>
      <c r="M26" s="155"/>
    </row>
    <row r="27" spans="1:13" s="94" customFormat="1" ht="26.25" customHeight="1" x14ac:dyDescent="0.2">
      <c r="A27" s="154"/>
      <c r="B27" s="136"/>
      <c r="C27" s="103" t="s">
        <v>63</v>
      </c>
      <c r="D27" s="174" t="s">
        <v>61</v>
      </c>
      <c r="E27" s="175">
        <f>E26</f>
        <v>10000</v>
      </c>
      <c r="F27" s="222"/>
      <c r="G27" s="222"/>
      <c r="H27" s="222"/>
      <c r="I27" s="222"/>
      <c r="J27" s="222"/>
      <c r="K27" s="156" t="s">
        <v>65</v>
      </c>
      <c r="M27" s="155"/>
    </row>
    <row r="28" spans="1:13" s="94" customFormat="1" ht="26.25" customHeight="1" x14ac:dyDescent="0.2">
      <c r="A28" s="154"/>
      <c r="B28" s="135" t="s">
        <v>72</v>
      </c>
      <c r="C28" s="103" t="s">
        <v>62</v>
      </c>
      <c r="D28" s="174" t="s">
        <v>61</v>
      </c>
      <c r="E28" s="175">
        <f>Nullmessung!C30</f>
        <v>5000</v>
      </c>
      <c r="F28" s="175">
        <f>E28*(1+$F$22)</f>
        <v>5050</v>
      </c>
      <c r="G28" s="175">
        <f t="shared" ref="G28:I28" si="2">F28*(1+$F$22)</f>
        <v>5100.5</v>
      </c>
      <c r="H28" s="175">
        <f t="shared" si="2"/>
        <v>5151.5050000000001</v>
      </c>
      <c r="I28" s="175">
        <f t="shared" si="2"/>
        <v>5203.0200500000001</v>
      </c>
      <c r="J28" s="175">
        <f>I28*(1+$F$22)</f>
        <v>5255.0502505000004</v>
      </c>
      <c r="K28" s="156" t="s">
        <v>64</v>
      </c>
      <c r="L28" s="150"/>
      <c r="M28" s="155"/>
    </row>
    <row r="29" spans="1:13" s="94" customFormat="1" ht="26.25" customHeight="1" x14ac:dyDescent="0.2">
      <c r="A29" s="154"/>
      <c r="B29" s="136"/>
      <c r="C29" s="103" t="s">
        <v>63</v>
      </c>
      <c r="D29" s="174" t="s">
        <v>61</v>
      </c>
      <c r="E29" s="175">
        <f>E28</f>
        <v>5000</v>
      </c>
      <c r="F29" s="222"/>
      <c r="G29" s="222"/>
      <c r="H29" s="222"/>
      <c r="I29" s="222"/>
      <c r="J29" s="222"/>
      <c r="K29" s="156" t="s">
        <v>65</v>
      </c>
      <c r="M29" s="155"/>
    </row>
    <row r="30" spans="1:13" s="94" customFormat="1" ht="26.25" customHeight="1" x14ac:dyDescent="0.2">
      <c r="A30" s="154"/>
      <c r="B30" s="135" t="s">
        <v>73</v>
      </c>
      <c r="C30" s="103" t="s">
        <v>74</v>
      </c>
      <c r="D30" s="174" t="s">
        <v>61</v>
      </c>
      <c r="E30" s="175">
        <f>E26+E28</f>
        <v>15000</v>
      </c>
      <c r="F30" s="175">
        <f t="shared" ref="F30:J30" si="3">F26+F28</f>
        <v>15150</v>
      </c>
      <c r="G30" s="175">
        <f t="shared" si="3"/>
        <v>15301.5</v>
      </c>
      <c r="H30" s="175">
        <f t="shared" si="3"/>
        <v>15454.514999999999</v>
      </c>
      <c r="I30" s="175">
        <f t="shared" si="3"/>
        <v>15609.060150000001</v>
      </c>
      <c r="J30" s="175">
        <f t="shared" si="3"/>
        <v>15765.150751500001</v>
      </c>
      <c r="K30" s="156" t="s">
        <v>64</v>
      </c>
      <c r="L30" s="150"/>
      <c r="M30" s="155"/>
    </row>
    <row r="31" spans="1:13" s="94" customFormat="1" ht="26.25" customHeight="1" x14ac:dyDescent="0.2">
      <c r="A31" s="154"/>
      <c r="B31" s="136"/>
      <c r="C31" s="103" t="s">
        <v>75</v>
      </c>
      <c r="D31" s="174" t="s">
        <v>61</v>
      </c>
      <c r="E31" s="175">
        <f>E27+E29</f>
        <v>15000</v>
      </c>
      <c r="F31" s="175">
        <f>F27+F29</f>
        <v>0</v>
      </c>
      <c r="G31" s="175">
        <f t="shared" ref="G31:J31" si="4">G27+G29</f>
        <v>0</v>
      </c>
      <c r="H31" s="175">
        <f t="shared" si="4"/>
        <v>0</v>
      </c>
      <c r="I31" s="175">
        <f t="shared" si="4"/>
        <v>0</v>
      </c>
      <c r="J31" s="175">
        <f t="shared" si="4"/>
        <v>0</v>
      </c>
      <c r="K31" s="156" t="s">
        <v>65</v>
      </c>
      <c r="L31" s="150" t="s">
        <v>59</v>
      </c>
      <c r="M31" s="155"/>
    </row>
    <row r="32" spans="1:13" s="93" customFormat="1" ht="14.25" customHeight="1" x14ac:dyDescent="0.2">
      <c r="A32" s="154"/>
      <c r="B32" s="104"/>
      <c r="C32" s="89" t="s">
        <v>76</v>
      </c>
      <c r="D32" s="95" t="s">
        <v>11</v>
      </c>
      <c r="E32" s="175">
        <f>Nullmessung!C40</f>
        <v>110000</v>
      </c>
      <c r="F32" s="175">
        <f>F30*$E$34</f>
        <v>111100</v>
      </c>
      <c r="G32" s="175">
        <f>G30*$E$34</f>
        <v>112211</v>
      </c>
      <c r="H32" s="175">
        <f t="shared" ref="G32:J32" si="5">H30*$E$34</f>
        <v>113333.10999999999</v>
      </c>
      <c r="I32" s="175">
        <f t="shared" si="5"/>
        <v>114466.44110000001</v>
      </c>
      <c r="J32" s="175">
        <f t="shared" si="5"/>
        <v>115611.105511</v>
      </c>
      <c r="K32" s="156" t="s">
        <v>77</v>
      </c>
      <c r="L32" s="157" t="s">
        <v>11</v>
      </c>
      <c r="M32" s="154"/>
    </row>
    <row r="33" spans="1:162" s="94" customFormat="1" ht="14.25" customHeight="1" x14ac:dyDescent="0.2">
      <c r="A33" s="154"/>
      <c r="B33" s="127" t="s">
        <v>3</v>
      </c>
      <c r="C33" s="89" t="s">
        <v>66</v>
      </c>
      <c r="D33" s="95" t="s">
        <v>11</v>
      </c>
      <c r="E33" s="175">
        <f>Nullmessung!C40</f>
        <v>110000</v>
      </c>
      <c r="F33" s="175">
        <f>F32-F70</f>
        <v>108900</v>
      </c>
      <c r="G33" s="175">
        <f t="shared" ref="G33:J33" si="6">G32-G70</f>
        <v>107261</v>
      </c>
      <c r="H33" s="175">
        <f t="shared" si="6"/>
        <v>105833.10999999999</v>
      </c>
      <c r="I33" s="175">
        <f t="shared" si="6"/>
        <v>103366.44110000001</v>
      </c>
      <c r="J33" s="175">
        <f t="shared" si="6"/>
        <v>97811.105511000002</v>
      </c>
      <c r="K33" s="97" t="s">
        <v>90</v>
      </c>
      <c r="L33" s="158" t="s">
        <v>9</v>
      </c>
      <c r="M33" s="155"/>
    </row>
    <row r="34" spans="1:162" s="94" customFormat="1" ht="14.25" customHeight="1" x14ac:dyDescent="0.2">
      <c r="A34" s="154"/>
      <c r="B34" s="128"/>
      <c r="C34" s="89" t="s">
        <v>67</v>
      </c>
      <c r="D34" s="95" t="s">
        <v>47</v>
      </c>
      <c r="E34" s="184">
        <f>E33/E31</f>
        <v>7.333333333333333</v>
      </c>
      <c r="F34" s="184">
        <f>IF(F31=0,F33/F30,F33/F31)</f>
        <v>7.1881188118811883</v>
      </c>
      <c r="G34" s="184">
        <f>IF(G31=0,G33/G30,G33/G31)</f>
        <v>7.0098356370290498</v>
      </c>
      <c r="H34" s="184">
        <f t="shared" ref="G34:J34" si="7">IF(H31=0,H33/H30,H33/H31)</f>
        <v>6.8480382593695106</v>
      </c>
      <c r="I34" s="184">
        <f t="shared" si="7"/>
        <v>6.6222078784160496</v>
      </c>
      <c r="J34" s="184">
        <f t="shared" si="7"/>
        <v>6.204260717373324</v>
      </c>
      <c r="K34" s="97" t="s">
        <v>91</v>
      </c>
      <c r="L34" s="159" t="s">
        <v>10</v>
      </c>
      <c r="M34" s="155"/>
    </row>
    <row r="35" spans="1:162" s="94" customFormat="1" ht="14.25" customHeight="1" x14ac:dyDescent="0.2">
      <c r="A35" s="154"/>
      <c r="B35" s="128"/>
      <c r="C35" s="160" t="s">
        <v>5</v>
      </c>
      <c r="D35" s="161" t="s">
        <v>7</v>
      </c>
      <c r="E35" s="231">
        <v>0</v>
      </c>
      <c r="F35" s="232">
        <f>(F34/$E$34)-1</f>
        <v>-1.9801980198019709E-2</v>
      </c>
      <c r="G35" s="232">
        <f t="shared" ref="G35:J35" si="8">(G34/$E$34)-1</f>
        <v>-4.4113322223311324E-2</v>
      </c>
      <c r="H35" s="232">
        <f t="shared" si="8"/>
        <v>-6.6176600995066726E-2</v>
      </c>
      <c r="I35" s="232">
        <f t="shared" si="8"/>
        <v>-9.6971652943265929E-2</v>
      </c>
      <c r="J35" s="232">
        <f t="shared" si="8"/>
        <v>-0.15396444763091033</v>
      </c>
      <c r="K35" s="97" t="s">
        <v>92</v>
      </c>
      <c r="L35" s="150" t="s">
        <v>11</v>
      </c>
      <c r="M35" s="155"/>
    </row>
    <row r="36" spans="1:162" s="94" customFormat="1" ht="14.25" customHeight="1" x14ac:dyDescent="0.2">
      <c r="A36" s="154"/>
      <c r="B36" s="128"/>
      <c r="C36" s="163" t="s">
        <v>6</v>
      </c>
      <c r="D36" s="95" t="s">
        <v>11</v>
      </c>
      <c r="E36" s="175">
        <v>0</v>
      </c>
      <c r="F36" s="176">
        <f>F32-F33</f>
        <v>2200</v>
      </c>
      <c r="G36" s="176">
        <f t="shared" ref="G36:I36" si="9">G32-G33</f>
        <v>4950</v>
      </c>
      <c r="H36" s="176">
        <f t="shared" si="9"/>
        <v>7500</v>
      </c>
      <c r="I36" s="176">
        <f t="shared" si="9"/>
        <v>11100</v>
      </c>
      <c r="J36" s="176">
        <f>J32-J33</f>
        <v>17800</v>
      </c>
      <c r="K36" s="162" t="s">
        <v>93</v>
      </c>
      <c r="L36" s="164">
        <v>2010</v>
      </c>
      <c r="M36" s="155"/>
    </row>
    <row r="37" spans="1:162" s="94" customFormat="1" ht="15" x14ac:dyDescent="0.2">
      <c r="A37" s="154"/>
      <c r="B37" s="20"/>
      <c r="C37" s="165"/>
      <c r="D37" s="166"/>
      <c r="E37" s="177"/>
      <c r="F37" s="177"/>
      <c r="G37" s="177"/>
      <c r="H37" s="177"/>
      <c r="I37" s="177"/>
      <c r="J37" s="177"/>
      <c r="K37" s="167"/>
      <c r="L37" s="164">
        <v>2011</v>
      </c>
      <c r="M37" s="150"/>
    </row>
    <row r="38" spans="1:162" s="94" customFormat="1" ht="12.75" customHeight="1" x14ac:dyDescent="0.2">
      <c r="A38" s="129" t="s">
        <v>13</v>
      </c>
      <c r="B38" s="129" t="s">
        <v>12</v>
      </c>
      <c r="C38" s="164"/>
      <c r="D38" s="164"/>
      <c r="E38" s="178"/>
      <c r="F38" s="178"/>
      <c r="G38" s="178"/>
      <c r="H38" s="178"/>
      <c r="I38" s="178"/>
      <c r="J38" s="179"/>
      <c r="K38" s="229" t="s">
        <v>18</v>
      </c>
      <c r="L38" s="150">
        <v>2012</v>
      </c>
      <c r="M38" s="150"/>
    </row>
    <row r="39" spans="1:162" s="94" customFormat="1" ht="12.75" customHeight="1" x14ac:dyDescent="0.2">
      <c r="A39" s="130"/>
      <c r="B39" s="130"/>
      <c r="E39" s="180"/>
      <c r="F39" s="180"/>
      <c r="G39" s="180"/>
      <c r="H39" s="180"/>
      <c r="I39" s="180"/>
      <c r="J39" s="179"/>
      <c r="K39" s="230"/>
      <c r="L39" s="150">
        <v>2013</v>
      </c>
      <c r="M39" s="155"/>
    </row>
    <row r="40" spans="1:162" s="94" customFormat="1" x14ac:dyDescent="0.2">
      <c r="A40" s="124">
        <v>1</v>
      </c>
      <c r="B40" s="223" t="s">
        <v>14</v>
      </c>
      <c r="C40" s="195" t="s">
        <v>6</v>
      </c>
      <c r="D40" s="196" t="s">
        <v>11</v>
      </c>
      <c r="E40" s="212" t="s">
        <v>85</v>
      </c>
      <c r="F40" s="222">
        <v>500</v>
      </c>
      <c r="G40" s="222">
        <v>1000</v>
      </c>
      <c r="H40" s="222">
        <v>2000</v>
      </c>
      <c r="I40" s="222">
        <v>3000</v>
      </c>
      <c r="J40" s="222">
        <v>4000</v>
      </c>
      <c r="K40" s="197"/>
      <c r="L40" s="150">
        <v>2014</v>
      </c>
      <c r="M40" s="155"/>
    </row>
    <row r="41" spans="1:162" s="94" customFormat="1" x14ac:dyDescent="0.2">
      <c r="A41" s="125"/>
      <c r="B41" s="224"/>
      <c r="C41" s="198" t="s">
        <v>89</v>
      </c>
      <c r="D41" s="199" t="s">
        <v>20</v>
      </c>
      <c r="E41" s="213"/>
      <c r="F41" s="219">
        <f>F40/F$70</f>
        <v>0.22727272727272727</v>
      </c>
      <c r="G41" s="219">
        <f t="shared" ref="G41:J41" si="10">G40/G$70</f>
        <v>0.20202020202020202</v>
      </c>
      <c r="H41" s="219">
        <f t="shared" si="10"/>
        <v>0.26666666666666666</v>
      </c>
      <c r="I41" s="219">
        <f t="shared" si="10"/>
        <v>0.27027027027027029</v>
      </c>
      <c r="J41" s="219">
        <f t="shared" si="10"/>
        <v>0.2247191011235955</v>
      </c>
      <c r="K41" s="197"/>
      <c r="L41" s="150">
        <v>2015</v>
      </c>
      <c r="M41" s="155"/>
    </row>
    <row r="42" spans="1:162" s="94" customFormat="1" x14ac:dyDescent="0.2">
      <c r="A42" s="126"/>
      <c r="B42" s="225"/>
      <c r="C42" s="200" t="s">
        <v>19</v>
      </c>
      <c r="D42" s="201" t="s">
        <v>20</v>
      </c>
      <c r="E42" s="213"/>
      <c r="F42" s="226"/>
      <c r="G42" s="226"/>
      <c r="H42" s="227"/>
      <c r="I42" s="228"/>
      <c r="J42" s="228"/>
      <c r="K42" s="202"/>
      <c r="L42" s="168">
        <v>2016</v>
      </c>
      <c r="M42" s="155"/>
    </row>
    <row r="43" spans="1:162" s="170" customFormat="1" ht="13.5" thickBot="1" x14ac:dyDescent="0.25">
      <c r="A43" s="131">
        <v>2</v>
      </c>
      <c r="B43" s="224" t="s">
        <v>15</v>
      </c>
      <c r="C43" s="203" t="s">
        <v>6</v>
      </c>
      <c r="D43" s="196" t="s">
        <v>11</v>
      </c>
      <c r="E43" s="213"/>
      <c r="F43" s="222">
        <v>800</v>
      </c>
      <c r="G43" s="222">
        <v>1600</v>
      </c>
      <c r="H43" s="222">
        <v>2000</v>
      </c>
      <c r="I43" s="222">
        <v>2500</v>
      </c>
      <c r="J43" s="222">
        <v>5000</v>
      </c>
      <c r="K43" s="204"/>
      <c r="L43" s="169">
        <v>2017</v>
      </c>
      <c r="M43" s="150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64"/>
      <c r="BD43" s="164"/>
      <c r="BE43" s="164"/>
      <c r="BF43" s="164"/>
      <c r="BG43" s="164"/>
      <c r="BH43" s="164"/>
      <c r="BI43" s="164"/>
      <c r="BJ43" s="164"/>
      <c r="BK43" s="164"/>
      <c r="BL43" s="164"/>
      <c r="BM43" s="164"/>
      <c r="BN43" s="164"/>
      <c r="BO43" s="164"/>
      <c r="BP43" s="164"/>
      <c r="BQ43" s="164"/>
      <c r="BR43" s="164"/>
      <c r="BS43" s="164"/>
      <c r="BT43" s="164"/>
      <c r="BU43" s="164"/>
      <c r="BV43" s="164"/>
      <c r="BW43" s="164"/>
      <c r="BX43" s="164"/>
      <c r="BY43" s="164"/>
      <c r="BZ43" s="164"/>
      <c r="CA43" s="164"/>
      <c r="CB43" s="164"/>
      <c r="CC43" s="164"/>
      <c r="CD43" s="164"/>
      <c r="CE43" s="164"/>
      <c r="CF43" s="164"/>
      <c r="CG43" s="164"/>
      <c r="CH43" s="164"/>
      <c r="CI43" s="164"/>
      <c r="CJ43" s="164"/>
      <c r="CK43" s="164"/>
      <c r="CL43" s="164"/>
      <c r="CM43" s="164"/>
      <c r="CN43" s="164"/>
      <c r="CO43" s="164"/>
      <c r="CP43" s="164"/>
      <c r="CQ43" s="164"/>
      <c r="CR43" s="164"/>
      <c r="CS43" s="164"/>
      <c r="CT43" s="164"/>
      <c r="CU43" s="164"/>
      <c r="CV43" s="164"/>
      <c r="CW43" s="164"/>
      <c r="CX43" s="164"/>
      <c r="CY43" s="164"/>
      <c r="CZ43" s="164"/>
      <c r="DA43" s="164"/>
      <c r="DB43" s="164"/>
      <c r="DC43" s="164"/>
      <c r="DD43" s="164"/>
      <c r="DE43" s="164"/>
      <c r="DF43" s="164"/>
      <c r="DG43" s="164"/>
      <c r="DH43" s="164"/>
      <c r="DI43" s="164"/>
      <c r="DJ43" s="164"/>
      <c r="DK43" s="164"/>
      <c r="DL43" s="164"/>
      <c r="DM43" s="164"/>
      <c r="DN43" s="164"/>
      <c r="DO43" s="164"/>
      <c r="DP43" s="164"/>
      <c r="DQ43" s="164"/>
      <c r="DR43" s="164"/>
      <c r="DS43" s="164"/>
      <c r="DT43" s="164"/>
      <c r="DU43" s="164"/>
      <c r="DV43" s="164"/>
      <c r="DW43" s="164"/>
      <c r="DX43" s="164"/>
      <c r="DY43" s="164"/>
      <c r="DZ43" s="164"/>
      <c r="EA43" s="164"/>
      <c r="EB43" s="164"/>
      <c r="EC43" s="164"/>
      <c r="ED43" s="164"/>
      <c r="EE43" s="164"/>
      <c r="EF43" s="164"/>
      <c r="EG43" s="164"/>
      <c r="EH43" s="164"/>
      <c r="EI43" s="164"/>
      <c r="EJ43" s="164"/>
      <c r="EK43" s="164"/>
      <c r="EL43" s="164"/>
      <c r="EM43" s="164"/>
      <c r="EN43" s="164"/>
      <c r="EO43" s="164"/>
      <c r="EP43" s="164"/>
      <c r="EQ43" s="164"/>
      <c r="ER43" s="164"/>
      <c r="ES43" s="164"/>
      <c r="ET43" s="164"/>
      <c r="EU43" s="164"/>
      <c r="EV43" s="164"/>
      <c r="EW43" s="164"/>
      <c r="EX43" s="164"/>
      <c r="EY43" s="164"/>
      <c r="EZ43" s="164"/>
      <c r="FA43" s="164"/>
      <c r="FB43" s="164"/>
      <c r="FC43" s="164"/>
      <c r="FD43" s="164"/>
      <c r="FE43" s="164"/>
      <c r="FF43" s="164"/>
    </row>
    <row r="44" spans="1:162" s="164" customFormat="1" x14ac:dyDescent="0.2">
      <c r="A44" s="131"/>
      <c r="B44" s="224"/>
      <c r="C44" s="198" t="s">
        <v>89</v>
      </c>
      <c r="D44" s="205" t="s">
        <v>7</v>
      </c>
      <c r="E44" s="213"/>
      <c r="F44" s="219">
        <f>F43/F$70</f>
        <v>0.36363636363636365</v>
      </c>
      <c r="G44" s="219">
        <f t="shared" ref="G44" si="11">G43/G$70</f>
        <v>0.32323232323232326</v>
      </c>
      <c r="H44" s="219">
        <f t="shared" ref="H44" si="12">H43/H$70</f>
        <v>0.26666666666666666</v>
      </c>
      <c r="I44" s="219">
        <f t="shared" ref="I44" si="13">I43/I$70</f>
        <v>0.22522522522522523</v>
      </c>
      <c r="J44" s="219">
        <f t="shared" ref="J44" si="14">J43/J$70</f>
        <v>0.2808988764044944</v>
      </c>
      <c r="K44" s="204"/>
      <c r="L44" s="168">
        <v>2018</v>
      </c>
      <c r="M44" s="150"/>
    </row>
    <row r="45" spans="1:162" s="94" customFormat="1" x14ac:dyDescent="0.2">
      <c r="A45" s="131"/>
      <c r="B45" s="224"/>
      <c r="C45" s="200" t="s">
        <v>19</v>
      </c>
      <c r="D45" s="206" t="s">
        <v>20</v>
      </c>
      <c r="E45" s="213"/>
      <c r="F45" s="226"/>
      <c r="G45" s="226"/>
      <c r="H45" s="227"/>
      <c r="I45" s="228"/>
      <c r="J45" s="228"/>
      <c r="K45" s="207"/>
      <c r="L45" s="168">
        <v>2019</v>
      </c>
      <c r="M45" s="150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  <c r="BD45" s="164"/>
      <c r="BE45" s="164"/>
      <c r="BF45" s="164"/>
      <c r="BG45" s="164"/>
      <c r="BH45" s="164"/>
      <c r="BI45" s="164"/>
      <c r="BJ45" s="164"/>
      <c r="BK45" s="164"/>
      <c r="BL45" s="164"/>
      <c r="BM45" s="164"/>
      <c r="BN45" s="164"/>
      <c r="BO45" s="164"/>
      <c r="BP45" s="164"/>
      <c r="BQ45" s="164"/>
      <c r="BR45" s="164"/>
      <c r="BS45" s="164"/>
      <c r="BT45" s="164"/>
      <c r="BU45" s="164"/>
      <c r="BV45" s="164"/>
      <c r="BW45" s="164"/>
      <c r="BX45" s="164"/>
      <c r="BY45" s="164"/>
      <c r="BZ45" s="164"/>
      <c r="CA45" s="164"/>
      <c r="CB45" s="164"/>
      <c r="CC45" s="164"/>
      <c r="CD45" s="164"/>
      <c r="CE45" s="164"/>
      <c r="CF45" s="164"/>
      <c r="CG45" s="164"/>
      <c r="CH45" s="164"/>
      <c r="CI45" s="164"/>
      <c r="CJ45" s="164"/>
      <c r="CK45" s="164"/>
      <c r="CL45" s="164"/>
      <c r="CM45" s="164"/>
      <c r="CN45" s="164"/>
      <c r="CO45" s="164"/>
      <c r="CP45" s="164"/>
      <c r="CQ45" s="164"/>
      <c r="CR45" s="164"/>
      <c r="CS45" s="164"/>
      <c r="CT45" s="164"/>
      <c r="CU45" s="164"/>
      <c r="CV45" s="164"/>
      <c r="CW45" s="164"/>
      <c r="CX45" s="164"/>
      <c r="CY45" s="164"/>
      <c r="CZ45" s="164"/>
      <c r="DA45" s="164"/>
      <c r="DB45" s="164"/>
      <c r="DC45" s="164"/>
      <c r="DD45" s="164"/>
      <c r="DE45" s="164"/>
      <c r="DF45" s="164"/>
      <c r="DG45" s="164"/>
      <c r="DH45" s="164"/>
      <c r="DI45" s="164"/>
      <c r="DJ45" s="164"/>
      <c r="DK45" s="164"/>
      <c r="DL45" s="164"/>
      <c r="DM45" s="164"/>
      <c r="DN45" s="164"/>
      <c r="DO45" s="164"/>
      <c r="DP45" s="164"/>
      <c r="DQ45" s="164"/>
      <c r="DR45" s="164"/>
      <c r="DS45" s="164"/>
      <c r="DT45" s="164"/>
      <c r="DU45" s="164"/>
      <c r="DV45" s="164"/>
      <c r="DW45" s="164"/>
      <c r="DX45" s="164"/>
      <c r="DY45" s="164"/>
      <c r="DZ45" s="164"/>
      <c r="EA45" s="164"/>
      <c r="EB45" s="164"/>
      <c r="EC45" s="164"/>
      <c r="ED45" s="164"/>
      <c r="EE45" s="164"/>
      <c r="EF45" s="164"/>
      <c r="EG45" s="164"/>
      <c r="EH45" s="164"/>
      <c r="EI45" s="164"/>
      <c r="EJ45" s="164"/>
      <c r="EK45" s="164"/>
      <c r="EL45" s="164"/>
      <c r="EM45" s="164"/>
      <c r="EN45" s="164"/>
      <c r="EO45" s="164"/>
      <c r="EP45" s="164"/>
      <c r="EQ45" s="164"/>
      <c r="ER45" s="164"/>
      <c r="ES45" s="164"/>
      <c r="ET45" s="164"/>
      <c r="EU45" s="164"/>
      <c r="EV45" s="164"/>
      <c r="EW45" s="164"/>
      <c r="EX45" s="164"/>
      <c r="EY45" s="164"/>
      <c r="EZ45" s="164"/>
      <c r="FA45" s="164"/>
      <c r="FB45" s="164"/>
      <c r="FC45" s="164"/>
      <c r="FD45" s="164"/>
      <c r="FE45" s="164"/>
      <c r="FF45" s="164"/>
    </row>
    <row r="46" spans="1:162" s="94" customFormat="1" x14ac:dyDescent="0.2">
      <c r="A46" s="124">
        <v>3</v>
      </c>
      <c r="B46" s="223" t="s">
        <v>16</v>
      </c>
      <c r="C46" s="208" t="s">
        <v>6</v>
      </c>
      <c r="D46" s="196" t="s">
        <v>11</v>
      </c>
      <c r="E46" s="213"/>
      <c r="F46" s="222">
        <v>750</v>
      </c>
      <c r="G46" s="222">
        <v>2000</v>
      </c>
      <c r="H46" s="222">
        <v>3000</v>
      </c>
      <c r="I46" s="222">
        <v>5000</v>
      </c>
      <c r="J46" s="222">
        <v>8000</v>
      </c>
      <c r="K46" s="204"/>
      <c r="L46" s="171">
        <v>2020</v>
      </c>
      <c r="M46" s="150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64"/>
      <c r="BF46" s="164"/>
      <c r="BG46" s="164"/>
      <c r="BH46" s="164"/>
      <c r="BI46" s="164"/>
      <c r="BJ46" s="164"/>
      <c r="BK46" s="164"/>
      <c r="BL46" s="164"/>
      <c r="BM46" s="164"/>
      <c r="BN46" s="164"/>
      <c r="BO46" s="164"/>
      <c r="BP46" s="164"/>
      <c r="BQ46" s="164"/>
      <c r="BR46" s="164"/>
      <c r="BS46" s="164"/>
      <c r="BT46" s="164"/>
      <c r="BU46" s="164"/>
      <c r="BV46" s="164"/>
      <c r="BW46" s="164"/>
      <c r="BX46" s="164"/>
      <c r="BY46" s="164"/>
      <c r="BZ46" s="164"/>
      <c r="CA46" s="164"/>
      <c r="CB46" s="164"/>
      <c r="CC46" s="164"/>
      <c r="CD46" s="164"/>
      <c r="CE46" s="164"/>
      <c r="CF46" s="164"/>
      <c r="CG46" s="164"/>
      <c r="CH46" s="164"/>
      <c r="CI46" s="164"/>
      <c r="CJ46" s="164"/>
      <c r="CK46" s="164"/>
      <c r="CL46" s="164"/>
      <c r="CM46" s="164"/>
      <c r="CN46" s="164"/>
      <c r="CO46" s="164"/>
      <c r="CP46" s="164"/>
      <c r="CQ46" s="164"/>
      <c r="CR46" s="164"/>
      <c r="CS46" s="164"/>
      <c r="CT46" s="164"/>
      <c r="CU46" s="164"/>
      <c r="CV46" s="164"/>
      <c r="CW46" s="164"/>
      <c r="CX46" s="164"/>
      <c r="CY46" s="164"/>
      <c r="CZ46" s="164"/>
      <c r="DA46" s="164"/>
      <c r="DB46" s="164"/>
      <c r="DC46" s="164"/>
      <c r="DD46" s="164"/>
      <c r="DE46" s="164"/>
      <c r="DF46" s="164"/>
      <c r="DG46" s="164"/>
      <c r="DH46" s="164"/>
      <c r="DI46" s="164"/>
      <c r="DJ46" s="164"/>
      <c r="DK46" s="164"/>
      <c r="DL46" s="164"/>
      <c r="DM46" s="164"/>
      <c r="DN46" s="164"/>
      <c r="DO46" s="164"/>
      <c r="DP46" s="164"/>
      <c r="DQ46" s="164"/>
      <c r="DR46" s="164"/>
      <c r="DS46" s="164"/>
      <c r="DT46" s="164"/>
      <c r="DU46" s="164"/>
      <c r="DV46" s="164"/>
      <c r="DW46" s="164"/>
      <c r="DX46" s="164"/>
      <c r="DY46" s="164"/>
      <c r="DZ46" s="164"/>
      <c r="EA46" s="164"/>
      <c r="EB46" s="164"/>
      <c r="EC46" s="164"/>
      <c r="ED46" s="164"/>
      <c r="EE46" s="164"/>
      <c r="EF46" s="164"/>
      <c r="EG46" s="164"/>
      <c r="EH46" s="164"/>
      <c r="EI46" s="164"/>
      <c r="EJ46" s="164"/>
      <c r="EK46" s="164"/>
      <c r="EL46" s="164"/>
      <c r="EM46" s="164"/>
      <c r="EN46" s="164"/>
      <c r="EO46" s="164"/>
      <c r="EP46" s="164"/>
      <c r="EQ46" s="164"/>
      <c r="ER46" s="164"/>
      <c r="ES46" s="164"/>
      <c r="ET46" s="164"/>
      <c r="EU46" s="164"/>
      <c r="EV46" s="164"/>
      <c r="EW46" s="164"/>
      <c r="EX46" s="164"/>
      <c r="EY46" s="164"/>
      <c r="EZ46" s="164"/>
      <c r="FA46" s="164"/>
      <c r="FB46" s="164"/>
      <c r="FC46" s="164"/>
      <c r="FD46" s="164"/>
      <c r="FE46" s="164"/>
      <c r="FF46" s="164"/>
    </row>
    <row r="47" spans="1:162" s="94" customFormat="1" x14ac:dyDescent="0.2">
      <c r="A47" s="125"/>
      <c r="B47" s="224"/>
      <c r="C47" s="198" t="s">
        <v>89</v>
      </c>
      <c r="D47" s="209" t="s">
        <v>7</v>
      </c>
      <c r="E47" s="213"/>
      <c r="F47" s="219">
        <f>F46/F$70</f>
        <v>0.34090909090909088</v>
      </c>
      <c r="G47" s="219">
        <f t="shared" ref="G47" si="15">G46/G$70</f>
        <v>0.40404040404040403</v>
      </c>
      <c r="H47" s="219">
        <f t="shared" ref="H47" si="16">H46/H$70</f>
        <v>0.4</v>
      </c>
      <c r="I47" s="219">
        <f t="shared" ref="I47" si="17">I46/I$70</f>
        <v>0.45045045045045046</v>
      </c>
      <c r="J47" s="219">
        <f t="shared" ref="J47" si="18">J46/J$70</f>
        <v>0.449438202247191</v>
      </c>
      <c r="K47" s="204"/>
      <c r="L47" s="150" t="s">
        <v>11</v>
      </c>
      <c r="M47" s="150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4"/>
      <c r="BD47" s="164"/>
      <c r="BE47" s="164"/>
      <c r="BF47" s="164"/>
      <c r="BG47" s="164"/>
      <c r="BH47" s="164"/>
      <c r="BI47" s="164"/>
      <c r="BJ47" s="164"/>
      <c r="BK47" s="164"/>
      <c r="BL47" s="164"/>
      <c r="BM47" s="164"/>
      <c r="BN47" s="164"/>
      <c r="BO47" s="164"/>
      <c r="BP47" s="164"/>
      <c r="BQ47" s="164"/>
      <c r="BR47" s="164"/>
      <c r="BS47" s="164"/>
      <c r="BT47" s="164"/>
      <c r="BU47" s="164"/>
      <c r="BV47" s="164"/>
      <c r="BW47" s="164"/>
      <c r="BX47" s="164"/>
      <c r="BY47" s="164"/>
      <c r="BZ47" s="164"/>
      <c r="CA47" s="164"/>
      <c r="CB47" s="164"/>
      <c r="CC47" s="164"/>
      <c r="CD47" s="164"/>
      <c r="CE47" s="164"/>
      <c r="CF47" s="164"/>
      <c r="CG47" s="164"/>
      <c r="CH47" s="164"/>
      <c r="CI47" s="164"/>
      <c r="CJ47" s="164"/>
      <c r="CK47" s="164"/>
      <c r="CL47" s="164"/>
      <c r="CM47" s="164"/>
      <c r="CN47" s="164"/>
      <c r="CO47" s="164"/>
      <c r="CP47" s="164"/>
      <c r="CQ47" s="164"/>
      <c r="CR47" s="164"/>
      <c r="CS47" s="164"/>
      <c r="CT47" s="164"/>
      <c r="CU47" s="164"/>
      <c r="CV47" s="164"/>
      <c r="CW47" s="164"/>
      <c r="CX47" s="164"/>
      <c r="CY47" s="164"/>
      <c r="CZ47" s="164"/>
      <c r="DA47" s="164"/>
      <c r="DB47" s="164"/>
      <c r="DC47" s="164"/>
      <c r="DD47" s="164"/>
      <c r="DE47" s="164"/>
      <c r="DF47" s="164"/>
      <c r="DG47" s="164"/>
      <c r="DH47" s="164"/>
      <c r="DI47" s="164"/>
      <c r="DJ47" s="164"/>
      <c r="DK47" s="164"/>
      <c r="DL47" s="164"/>
      <c r="DM47" s="164"/>
      <c r="DN47" s="164"/>
      <c r="DO47" s="164"/>
      <c r="DP47" s="164"/>
      <c r="DQ47" s="164"/>
      <c r="DR47" s="164"/>
      <c r="DS47" s="164"/>
      <c r="DT47" s="164"/>
      <c r="DU47" s="164"/>
      <c r="DV47" s="164"/>
      <c r="DW47" s="164"/>
      <c r="DX47" s="164"/>
      <c r="DY47" s="164"/>
      <c r="DZ47" s="164"/>
      <c r="EA47" s="164"/>
      <c r="EB47" s="164"/>
      <c r="EC47" s="164"/>
      <c r="ED47" s="164"/>
      <c r="EE47" s="164"/>
      <c r="EF47" s="164"/>
      <c r="EG47" s="164"/>
      <c r="EH47" s="164"/>
      <c r="EI47" s="164"/>
      <c r="EJ47" s="164"/>
      <c r="EK47" s="164"/>
      <c r="EL47" s="164"/>
      <c r="EM47" s="164"/>
      <c r="EN47" s="164"/>
      <c r="EO47" s="164"/>
      <c r="EP47" s="164"/>
      <c r="EQ47" s="164"/>
      <c r="ER47" s="164"/>
      <c r="ES47" s="164"/>
      <c r="ET47" s="164"/>
      <c r="EU47" s="164"/>
      <c r="EV47" s="164"/>
      <c r="EW47" s="164"/>
      <c r="EX47" s="164"/>
      <c r="EY47" s="164"/>
      <c r="EZ47" s="164"/>
      <c r="FA47" s="164"/>
      <c r="FB47" s="164"/>
      <c r="FC47" s="164"/>
      <c r="FD47" s="164"/>
      <c r="FE47" s="164"/>
      <c r="FF47" s="164"/>
    </row>
    <row r="48" spans="1:162" s="94" customFormat="1" x14ac:dyDescent="0.2">
      <c r="A48" s="126"/>
      <c r="B48" s="225"/>
      <c r="C48" s="200" t="s">
        <v>19</v>
      </c>
      <c r="D48" s="206" t="s">
        <v>20</v>
      </c>
      <c r="E48" s="213"/>
      <c r="F48" s="226"/>
      <c r="G48" s="226"/>
      <c r="H48" s="227"/>
      <c r="I48" s="228"/>
      <c r="J48" s="228"/>
      <c r="K48" s="202"/>
      <c r="L48" s="150" t="s">
        <v>26</v>
      </c>
      <c r="M48" s="150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164"/>
      <c r="BE48" s="164"/>
      <c r="BF48" s="164"/>
      <c r="BG48" s="164"/>
      <c r="BH48" s="164"/>
      <c r="BI48" s="164"/>
      <c r="BJ48" s="164"/>
      <c r="BK48" s="164"/>
      <c r="BL48" s="164"/>
      <c r="BM48" s="164"/>
      <c r="BN48" s="164"/>
      <c r="BO48" s="164"/>
      <c r="BP48" s="164"/>
      <c r="BQ48" s="164"/>
      <c r="BR48" s="164"/>
      <c r="BS48" s="164"/>
      <c r="BT48" s="164"/>
      <c r="BU48" s="164"/>
      <c r="BV48" s="164"/>
      <c r="BW48" s="164"/>
      <c r="BX48" s="164"/>
      <c r="BY48" s="164"/>
      <c r="BZ48" s="164"/>
      <c r="CA48" s="164"/>
      <c r="CB48" s="164"/>
      <c r="CC48" s="164"/>
      <c r="CD48" s="164"/>
      <c r="CE48" s="164"/>
      <c r="CF48" s="164"/>
      <c r="CG48" s="164"/>
      <c r="CH48" s="164"/>
      <c r="CI48" s="164"/>
      <c r="CJ48" s="164"/>
      <c r="CK48" s="164"/>
      <c r="CL48" s="164"/>
      <c r="CM48" s="164"/>
      <c r="CN48" s="164"/>
      <c r="CO48" s="164"/>
      <c r="CP48" s="164"/>
      <c r="CQ48" s="164"/>
      <c r="CR48" s="164"/>
      <c r="CS48" s="164"/>
      <c r="CT48" s="164"/>
      <c r="CU48" s="164"/>
      <c r="CV48" s="164"/>
      <c r="CW48" s="164"/>
      <c r="CX48" s="164"/>
      <c r="CY48" s="164"/>
      <c r="CZ48" s="164"/>
      <c r="DA48" s="164"/>
      <c r="DB48" s="164"/>
      <c r="DC48" s="164"/>
      <c r="DD48" s="164"/>
      <c r="DE48" s="164"/>
      <c r="DF48" s="164"/>
      <c r="DG48" s="164"/>
      <c r="DH48" s="164"/>
      <c r="DI48" s="164"/>
      <c r="DJ48" s="164"/>
      <c r="DK48" s="164"/>
      <c r="DL48" s="164"/>
      <c r="DM48" s="164"/>
      <c r="DN48" s="164"/>
      <c r="DO48" s="164"/>
      <c r="DP48" s="164"/>
      <c r="DQ48" s="164"/>
      <c r="DR48" s="164"/>
      <c r="DS48" s="164"/>
      <c r="DT48" s="164"/>
      <c r="DU48" s="164"/>
      <c r="DV48" s="164"/>
      <c r="DW48" s="164"/>
      <c r="DX48" s="164"/>
      <c r="DY48" s="164"/>
      <c r="DZ48" s="164"/>
      <c r="EA48" s="164"/>
      <c r="EB48" s="164"/>
      <c r="EC48" s="164"/>
      <c r="ED48" s="164"/>
      <c r="EE48" s="164"/>
      <c r="EF48" s="164"/>
      <c r="EG48" s="164"/>
      <c r="EH48" s="164"/>
      <c r="EI48" s="164"/>
      <c r="EJ48" s="164"/>
      <c r="EK48" s="164"/>
      <c r="EL48" s="164"/>
      <c r="EM48" s="164"/>
      <c r="EN48" s="164"/>
      <c r="EO48" s="164"/>
      <c r="EP48" s="164"/>
      <c r="EQ48" s="164"/>
      <c r="ER48" s="164"/>
      <c r="ES48" s="164"/>
      <c r="ET48" s="164"/>
      <c r="EU48" s="164"/>
      <c r="EV48" s="164"/>
      <c r="EW48" s="164"/>
      <c r="EX48" s="164"/>
      <c r="EY48" s="164"/>
      <c r="EZ48" s="164"/>
      <c r="FA48" s="164"/>
      <c r="FB48" s="164"/>
      <c r="FC48" s="164"/>
      <c r="FD48" s="164"/>
      <c r="FE48" s="164"/>
      <c r="FF48" s="164"/>
    </row>
    <row r="49" spans="1:162" s="94" customFormat="1" x14ac:dyDescent="0.2">
      <c r="A49" s="124">
        <v>4</v>
      </c>
      <c r="B49" s="223" t="s">
        <v>78</v>
      </c>
      <c r="C49" s="208" t="s">
        <v>6</v>
      </c>
      <c r="D49" s="196" t="s">
        <v>11</v>
      </c>
      <c r="E49" s="213"/>
      <c r="F49" s="222">
        <v>100</v>
      </c>
      <c r="G49" s="222">
        <v>150</v>
      </c>
      <c r="H49" s="222">
        <v>200</v>
      </c>
      <c r="I49" s="222">
        <v>250</v>
      </c>
      <c r="J49" s="222">
        <v>300</v>
      </c>
      <c r="K49" s="204"/>
      <c r="L49" s="150" t="s">
        <v>27</v>
      </c>
      <c r="M49" s="150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4"/>
      <c r="BH49" s="164"/>
      <c r="BI49" s="164"/>
      <c r="BJ49" s="164"/>
      <c r="BK49" s="164"/>
      <c r="BL49" s="164"/>
      <c r="BM49" s="164"/>
      <c r="BN49" s="164"/>
      <c r="BO49" s="164"/>
      <c r="BP49" s="164"/>
      <c r="BQ49" s="164"/>
      <c r="BR49" s="164"/>
      <c r="BS49" s="164"/>
      <c r="BT49" s="164"/>
      <c r="BU49" s="164"/>
      <c r="BV49" s="164"/>
      <c r="BW49" s="164"/>
      <c r="BX49" s="164"/>
      <c r="BY49" s="164"/>
      <c r="BZ49" s="164"/>
      <c r="CA49" s="164"/>
      <c r="CB49" s="164"/>
      <c r="CC49" s="164"/>
      <c r="CD49" s="164"/>
      <c r="CE49" s="164"/>
      <c r="CF49" s="164"/>
      <c r="CG49" s="164"/>
      <c r="CH49" s="164"/>
      <c r="CI49" s="164"/>
      <c r="CJ49" s="164"/>
      <c r="CK49" s="164"/>
      <c r="CL49" s="164"/>
      <c r="CM49" s="164"/>
      <c r="CN49" s="164"/>
      <c r="CO49" s="164"/>
      <c r="CP49" s="164"/>
      <c r="CQ49" s="164"/>
      <c r="CR49" s="164"/>
      <c r="CS49" s="164"/>
      <c r="CT49" s="164"/>
      <c r="CU49" s="164"/>
      <c r="CV49" s="164"/>
      <c r="CW49" s="164"/>
      <c r="CX49" s="164"/>
      <c r="CY49" s="164"/>
      <c r="CZ49" s="164"/>
      <c r="DA49" s="164"/>
      <c r="DB49" s="164"/>
      <c r="DC49" s="164"/>
      <c r="DD49" s="164"/>
      <c r="DE49" s="164"/>
      <c r="DF49" s="164"/>
      <c r="DG49" s="164"/>
      <c r="DH49" s="164"/>
      <c r="DI49" s="164"/>
      <c r="DJ49" s="164"/>
      <c r="DK49" s="164"/>
      <c r="DL49" s="164"/>
      <c r="DM49" s="164"/>
      <c r="DN49" s="164"/>
      <c r="DO49" s="164"/>
      <c r="DP49" s="164"/>
      <c r="DQ49" s="164"/>
      <c r="DR49" s="164"/>
      <c r="DS49" s="164"/>
      <c r="DT49" s="164"/>
      <c r="DU49" s="164"/>
      <c r="DV49" s="164"/>
      <c r="DW49" s="164"/>
      <c r="DX49" s="164"/>
      <c r="DY49" s="164"/>
      <c r="DZ49" s="164"/>
      <c r="EA49" s="164"/>
      <c r="EB49" s="164"/>
      <c r="EC49" s="164"/>
      <c r="ED49" s="164"/>
      <c r="EE49" s="164"/>
      <c r="EF49" s="164"/>
      <c r="EG49" s="164"/>
      <c r="EH49" s="164"/>
      <c r="EI49" s="164"/>
      <c r="EJ49" s="164"/>
      <c r="EK49" s="164"/>
      <c r="EL49" s="164"/>
      <c r="EM49" s="164"/>
      <c r="EN49" s="164"/>
      <c r="EO49" s="164"/>
      <c r="EP49" s="164"/>
      <c r="EQ49" s="164"/>
      <c r="ER49" s="164"/>
      <c r="ES49" s="164"/>
      <c r="ET49" s="164"/>
      <c r="EU49" s="164"/>
      <c r="EV49" s="164"/>
      <c r="EW49" s="164"/>
      <c r="EX49" s="164"/>
      <c r="EY49" s="164"/>
      <c r="EZ49" s="164"/>
      <c r="FA49" s="164"/>
      <c r="FB49" s="164"/>
      <c r="FC49" s="164"/>
      <c r="FD49" s="164"/>
      <c r="FE49" s="164"/>
      <c r="FF49" s="164"/>
    </row>
    <row r="50" spans="1:162" s="94" customFormat="1" x14ac:dyDescent="0.2">
      <c r="A50" s="125"/>
      <c r="B50" s="224"/>
      <c r="C50" s="198" t="s">
        <v>89</v>
      </c>
      <c r="D50" s="209" t="s">
        <v>7</v>
      </c>
      <c r="E50" s="213"/>
      <c r="F50" s="219">
        <f>F49/F$70</f>
        <v>4.5454545454545456E-2</v>
      </c>
      <c r="G50" s="219">
        <f t="shared" ref="G50" si="19">G49/G$70</f>
        <v>3.0303030303030304E-2</v>
      </c>
      <c r="H50" s="219">
        <f t="shared" ref="H50" si="20">H49/H$70</f>
        <v>2.6666666666666668E-2</v>
      </c>
      <c r="I50" s="219">
        <f t="shared" ref="I50" si="21">I49/I$70</f>
        <v>2.2522522522522521E-2</v>
      </c>
      <c r="J50" s="219">
        <f t="shared" ref="J50" si="22">J49/J$70</f>
        <v>1.6853932584269662E-2</v>
      </c>
      <c r="K50" s="204"/>
      <c r="L50" s="150" t="s">
        <v>11</v>
      </c>
      <c r="M50" s="150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4"/>
      <c r="BR50" s="164"/>
      <c r="BS50" s="164"/>
      <c r="BT50" s="164"/>
      <c r="BU50" s="164"/>
      <c r="BV50" s="164"/>
      <c r="BW50" s="164"/>
      <c r="BX50" s="164"/>
      <c r="BY50" s="164"/>
      <c r="BZ50" s="164"/>
      <c r="CA50" s="164"/>
      <c r="CB50" s="164"/>
      <c r="CC50" s="164"/>
      <c r="CD50" s="164"/>
      <c r="CE50" s="164"/>
      <c r="CF50" s="164"/>
      <c r="CG50" s="164"/>
      <c r="CH50" s="164"/>
      <c r="CI50" s="164"/>
      <c r="CJ50" s="164"/>
      <c r="CK50" s="164"/>
      <c r="CL50" s="164"/>
      <c r="CM50" s="164"/>
      <c r="CN50" s="164"/>
      <c r="CO50" s="164"/>
      <c r="CP50" s="164"/>
      <c r="CQ50" s="164"/>
      <c r="CR50" s="164"/>
      <c r="CS50" s="164"/>
      <c r="CT50" s="164"/>
      <c r="CU50" s="164"/>
      <c r="CV50" s="164"/>
      <c r="CW50" s="164"/>
      <c r="CX50" s="164"/>
      <c r="CY50" s="164"/>
      <c r="CZ50" s="164"/>
      <c r="DA50" s="164"/>
      <c r="DB50" s="164"/>
      <c r="DC50" s="164"/>
      <c r="DD50" s="164"/>
      <c r="DE50" s="164"/>
      <c r="DF50" s="164"/>
      <c r="DG50" s="164"/>
      <c r="DH50" s="164"/>
      <c r="DI50" s="164"/>
      <c r="DJ50" s="164"/>
      <c r="DK50" s="164"/>
      <c r="DL50" s="164"/>
      <c r="DM50" s="164"/>
      <c r="DN50" s="164"/>
      <c r="DO50" s="164"/>
      <c r="DP50" s="164"/>
      <c r="DQ50" s="164"/>
      <c r="DR50" s="164"/>
      <c r="DS50" s="164"/>
      <c r="DT50" s="164"/>
      <c r="DU50" s="164"/>
      <c r="DV50" s="164"/>
      <c r="DW50" s="164"/>
      <c r="DX50" s="164"/>
      <c r="DY50" s="164"/>
      <c r="DZ50" s="164"/>
      <c r="EA50" s="164"/>
      <c r="EB50" s="164"/>
      <c r="EC50" s="164"/>
      <c r="ED50" s="164"/>
      <c r="EE50" s="164"/>
      <c r="EF50" s="164"/>
      <c r="EG50" s="164"/>
      <c r="EH50" s="164"/>
      <c r="EI50" s="164"/>
      <c r="EJ50" s="164"/>
      <c r="EK50" s="164"/>
      <c r="EL50" s="164"/>
      <c r="EM50" s="164"/>
      <c r="EN50" s="164"/>
      <c r="EO50" s="164"/>
      <c r="EP50" s="164"/>
      <c r="EQ50" s="164"/>
      <c r="ER50" s="164"/>
      <c r="ES50" s="164"/>
      <c r="ET50" s="164"/>
      <c r="EU50" s="164"/>
      <c r="EV50" s="164"/>
      <c r="EW50" s="164"/>
      <c r="EX50" s="164"/>
      <c r="EY50" s="164"/>
      <c r="EZ50" s="164"/>
      <c r="FA50" s="164"/>
      <c r="FB50" s="164"/>
      <c r="FC50" s="164"/>
      <c r="FD50" s="164"/>
      <c r="FE50" s="164"/>
      <c r="FF50" s="164"/>
    </row>
    <row r="51" spans="1:162" s="94" customFormat="1" x14ac:dyDescent="0.2">
      <c r="A51" s="126"/>
      <c r="B51" s="225"/>
      <c r="C51" s="200" t="s">
        <v>19</v>
      </c>
      <c r="D51" s="206" t="s">
        <v>20</v>
      </c>
      <c r="E51" s="213"/>
      <c r="F51" s="226"/>
      <c r="G51" s="226"/>
      <c r="H51" s="227"/>
      <c r="I51" s="228"/>
      <c r="J51" s="228"/>
      <c r="K51" s="202"/>
      <c r="L51" s="171" t="s">
        <v>32</v>
      </c>
      <c r="M51" s="150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4"/>
      <c r="BQ51" s="164"/>
      <c r="BR51" s="164"/>
      <c r="BS51" s="164"/>
      <c r="BT51" s="164"/>
      <c r="BU51" s="164"/>
      <c r="BV51" s="164"/>
      <c r="BW51" s="164"/>
      <c r="BX51" s="164"/>
      <c r="BY51" s="164"/>
      <c r="BZ51" s="164"/>
      <c r="CA51" s="164"/>
      <c r="CB51" s="164"/>
      <c r="CC51" s="164"/>
      <c r="CD51" s="164"/>
      <c r="CE51" s="164"/>
      <c r="CF51" s="164"/>
      <c r="CG51" s="164"/>
      <c r="CH51" s="164"/>
      <c r="CI51" s="164"/>
      <c r="CJ51" s="164"/>
      <c r="CK51" s="164"/>
      <c r="CL51" s="164"/>
      <c r="CM51" s="164"/>
      <c r="CN51" s="164"/>
      <c r="CO51" s="164"/>
      <c r="CP51" s="164"/>
      <c r="CQ51" s="164"/>
      <c r="CR51" s="164"/>
      <c r="CS51" s="164"/>
      <c r="CT51" s="164"/>
      <c r="CU51" s="164"/>
      <c r="CV51" s="164"/>
      <c r="CW51" s="164"/>
      <c r="CX51" s="164"/>
      <c r="CY51" s="164"/>
      <c r="CZ51" s="164"/>
      <c r="DA51" s="164"/>
      <c r="DB51" s="164"/>
      <c r="DC51" s="164"/>
      <c r="DD51" s="164"/>
      <c r="DE51" s="164"/>
      <c r="DF51" s="164"/>
      <c r="DG51" s="164"/>
      <c r="DH51" s="164"/>
      <c r="DI51" s="164"/>
      <c r="DJ51" s="164"/>
      <c r="DK51" s="164"/>
      <c r="DL51" s="164"/>
      <c r="DM51" s="164"/>
      <c r="DN51" s="164"/>
      <c r="DO51" s="164"/>
      <c r="DP51" s="164"/>
      <c r="DQ51" s="164"/>
      <c r="DR51" s="164"/>
      <c r="DS51" s="164"/>
      <c r="DT51" s="164"/>
      <c r="DU51" s="164"/>
      <c r="DV51" s="164"/>
      <c r="DW51" s="164"/>
      <c r="DX51" s="164"/>
      <c r="DY51" s="164"/>
      <c r="DZ51" s="164"/>
      <c r="EA51" s="164"/>
      <c r="EB51" s="164"/>
      <c r="EC51" s="164"/>
      <c r="ED51" s="164"/>
      <c r="EE51" s="164"/>
      <c r="EF51" s="164"/>
      <c r="EG51" s="164"/>
      <c r="EH51" s="164"/>
      <c r="EI51" s="164"/>
      <c r="EJ51" s="164"/>
      <c r="EK51" s="164"/>
      <c r="EL51" s="164"/>
      <c r="EM51" s="164"/>
      <c r="EN51" s="164"/>
      <c r="EO51" s="164"/>
      <c r="EP51" s="164"/>
      <c r="EQ51" s="164"/>
      <c r="ER51" s="164"/>
      <c r="ES51" s="164"/>
      <c r="ET51" s="164"/>
      <c r="EU51" s="164"/>
      <c r="EV51" s="164"/>
      <c r="EW51" s="164"/>
      <c r="EX51" s="164"/>
      <c r="EY51" s="164"/>
      <c r="EZ51" s="164"/>
      <c r="FA51" s="164"/>
      <c r="FB51" s="164"/>
      <c r="FC51" s="164"/>
      <c r="FD51" s="164"/>
      <c r="FE51" s="164"/>
      <c r="FF51" s="164"/>
    </row>
    <row r="52" spans="1:162" s="94" customFormat="1" x14ac:dyDescent="0.2">
      <c r="A52" s="124">
        <v>5</v>
      </c>
      <c r="B52" s="224" t="s">
        <v>79</v>
      </c>
      <c r="C52" s="208" t="s">
        <v>6</v>
      </c>
      <c r="D52" s="196" t="s">
        <v>11</v>
      </c>
      <c r="E52" s="213"/>
      <c r="F52" s="222">
        <v>50</v>
      </c>
      <c r="G52" s="222">
        <v>200</v>
      </c>
      <c r="H52" s="222">
        <v>300</v>
      </c>
      <c r="I52" s="222">
        <v>350</v>
      </c>
      <c r="J52" s="222">
        <v>500</v>
      </c>
      <c r="K52" s="204"/>
      <c r="L52" s="150" t="s">
        <v>33</v>
      </c>
      <c r="M52" s="150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4"/>
      <c r="BQ52" s="164"/>
      <c r="BR52" s="164"/>
      <c r="BS52" s="164"/>
      <c r="BT52" s="164"/>
      <c r="BU52" s="164"/>
      <c r="BV52" s="164"/>
      <c r="BW52" s="164"/>
      <c r="BX52" s="164"/>
      <c r="BY52" s="164"/>
      <c r="BZ52" s="164"/>
      <c r="CA52" s="164"/>
      <c r="CB52" s="164"/>
      <c r="CC52" s="164"/>
      <c r="CD52" s="164"/>
      <c r="CE52" s="164"/>
      <c r="CF52" s="164"/>
      <c r="CG52" s="164"/>
      <c r="CH52" s="164"/>
      <c r="CI52" s="164"/>
      <c r="CJ52" s="164"/>
      <c r="CK52" s="164"/>
      <c r="CL52" s="164"/>
      <c r="CM52" s="164"/>
      <c r="CN52" s="164"/>
      <c r="CO52" s="164"/>
      <c r="CP52" s="164"/>
      <c r="CQ52" s="164"/>
      <c r="CR52" s="164"/>
      <c r="CS52" s="164"/>
      <c r="CT52" s="164"/>
      <c r="CU52" s="164"/>
      <c r="CV52" s="164"/>
      <c r="CW52" s="164"/>
      <c r="CX52" s="164"/>
      <c r="CY52" s="164"/>
      <c r="CZ52" s="164"/>
      <c r="DA52" s="164"/>
      <c r="DB52" s="164"/>
      <c r="DC52" s="164"/>
      <c r="DD52" s="164"/>
      <c r="DE52" s="164"/>
      <c r="DF52" s="164"/>
      <c r="DG52" s="164"/>
      <c r="DH52" s="164"/>
      <c r="DI52" s="164"/>
      <c r="DJ52" s="164"/>
      <c r="DK52" s="164"/>
      <c r="DL52" s="164"/>
      <c r="DM52" s="164"/>
      <c r="DN52" s="164"/>
      <c r="DO52" s="164"/>
      <c r="DP52" s="164"/>
      <c r="DQ52" s="164"/>
      <c r="DR52" s="164"/>
      <c r="DS52" s="164"/>
      <c r="DT52" s="164"/>
      <c r="DU52" s="164"/>
      <c r="DV52" s="164"/>
      <c r="DW52" s="164"/>
      <c r="DX52" s="164"/>
      <c r="DY52" s="164"/>
      <c r="DZ52" s="164"/>
      <c r="EA52" s="164"/>
      <c r="EB52" s="164"/>
      <c r="EC52" s="164"/>
      <c r="ED52" s="164"/>
      <c r="EE52" s="164"/>
      <c r="EF52" s="164"/>
      <c r="EG52" s="164"/>
      <c r="EH52" s="164"/>
      <c r="EI52" s="164"/>
      <c r="EJ52" s="164"/>
      <c r="EK52" s="164"/>
      <c r="EL52" s="164"/>
      <c r="EM52" s="164"/>
      <c r="EN52" s="164"/>
      <c r="EO52" s="164"/>
      <c r="EP52" s="164"/>
      <c r="EQ52" s="164"/>
      <c r="ER52" s="164"/>
      <c r="ES52" s="164"/>
      <c r="ET52" s="164"/>
      <c r="EU52" s="164"/>
      <c r="EV52" s="164"/>
      <c r="EW52" s="164"/>
      <c r="EX52" s="164"/>
      <c r="EY52" s="164"/>
      <c r="EZ52" s="164"/>
      <c r="FA52" s="164"/>
      <c r="FB52" s="164"/>
      <c r="FC52" s="164"/>
      <c r="FD52" s="164"/>
      <c r="FE52" s="164"/>
      <c r="FF52" s="164"/>
    </row>
    <row r="53" spans="1:162" s="94" customFormat="1" x14ac:dyDescent="0.2">
      <c r="A53" s="125"/>
      <c r="B53" s="224"/>
      <c r="C53" s="198" t="s">
        <v>89</v>
      </c>
      <c r="D53" s="209" t="s">
        <v>7</v>
      </c>
      <c r="E53" s="213"/>
      <c r="F53" s="219">
        <f>F52/F$70</f>
        <v>2.2727272727272728E-2</v>
      </c>
      <c r="G53" s="219">
        <f t="shared" ref="G53" si="23">G52/G$70</f>
        <v>4.0404040404040407E-2</v>
      </c>
      <c r="H53" s="219">
        <f t="shared" ref="H53" si="24">H52/H$70</f>
        <v>0.04</v>
      </c>
      <c r="I53" s="219">
        <f t="shared" ref="I53" si="25">I52/I$70</f>
        <v>3.1531531531531529E-2</v>
      </c>
      <c r="J53" s="219">
        <f t="shared" ref="J53" si="26">J52/J$70</f>
        <v>2.8089887640449437E-2</v>
      </c>
      <c r="K53" s="204"/>
      <c r="L53" s="150" t="s">
        <v>34</v>
      </c>
      <c r="M53" s="150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4"/>
      <c r="BI53" s="164"/>
      <c r="BJ53" s="164"/>
      <c r="BK53" s="164"/>
      <c r="BL53" s="164"/>
      <c r="BM53" s="164"/>
      <c r="BN53" s="164"/>
      <c r="BO53" s="164"/>
      <c r="BP53" s="164"/>
      <c r="BQ53" s="164"/>
      <c r="BR53" s="164"/>
      <c r="BS53" s="164"/>
      <c r="BT53" s="164"/>
      <c r="BU53" s="164"/>
      <c r="BV53" s="164"/>
      <c r="BW53" s="164"/>
      <c r="BX53" s="164"/>
      <c r="BY53" s="164"/>
      <c r="BZ53" s="164"/>
      <c r="CA53" s="164"/>
      <c r="CB53" s="164"/>
      <c r="CC53" s="164"/>
      <c r="CD53" s="164"/>
      <c r="CE53" s="164"/>
      <c r="CF53" s="164"/>
      <c r="CG53" s="164"/>
      <c r="CH53" s="164"/>
      <c r="CI53" s="164"/>
      <c r="CJ53" s="164"/>
      <c r="CK53" s="164"/>
      <c r="CL53" s="164"/>
      <c r="CM53" s="164"/>
      <c r="CN53" s="164"/>
      <c r="CO53" s="164"/>
      <c r="CP53" s="164"/>
      <c r="CQ53" s="164"/>
      <c r="CR53" s="164"/>
      <c r="CS53" s="164"/>
      <c r="CT53" s="164"/>
      <c r="CU53" s="164"/>
      <c r="CV53" s="164"/>
      <c r="CW53" s="164"/>
      <c r="CX53" s="164"/>
      <c r="CY53" s="164"/>
      <c r="CZ53" s="164"/>
      <c r="DA53" s="164"/>
      <c r="DB53" s="164"/>
      <c r="DC53" s="164"/>
      <c r="DD53" s="164"/>
      <c r="DE53" s="164"/>
      <c r="DF53" s="164"/>
      <c r="DG53" s="164"/>
      <c r="DH53" s="164"/>
      <c r="DI53" s="164"/>
      <c r="DJ53" s="164"/>
      <c r="DK53" s="164"/>
      <c r="DL53" s="164"/>
      <c r="DM53" s="164"/>
      <c r="DN53" s="164"/>
      <c r="DO53" s="164"/>
      <c r="DP53" s="164"/>
      <c r="DQ53" s="164"/>
      <c r="DR53" s="164"/>
      <c r="DS53" s="164"/>
      <c r="DT53" s="164"/>
      <c r="DU53" s="164"/>
      <c r="DV53" s="164"/>
      <c r="DW53" s="164"/>
      <c r="DX53" s="164"/>
      <c r="DY53" s="164"/>
      <c r="DZ53" s="164"/>
      <c r="EA53" s="164"/>
      <c r="EB53" s="164"/>
      <c r="EC53" s="164"/>
      <c r="ED53" s="164"/>
      <c r="EE53" s="164"/>
      <c r="EF53" s="164"/>
      <c r="EG53" s="164"/>
      <c r="EH53" s="164"/>
      <c r="EI53" s="164"/>
      <c r="EJ53" s="164"/>
      <c r="EK53" s="164"/>
      <c r="EL53" s="164"/>
      <c r="EM53" s="164"/>
      <c r="EN53" s="164"/>
      <c r="EO53" s="164"/>
      <c r="EP53" s="164"/>
      <c r="EQ53" s="164"/>
      <c r="ER53" s="164"/>
      <c r="ES53" s="164"/>
      <c r="ET53" s="164"/>
      <c r="EU53" s="164"/>
      <c r="EV53" s="164"/>
      <c r="EW53" s="164"/>
      <c r="EX53" s="164"/>
      <c r="EY53" s="164"/>
      <c r="EZ53" s="164"/>
      <c r="FA53" s="164"/>
      <c r="FB53" s="164"/>
      <c r="FC53" s="164"/>
      <c r="FD53" s="164"/>
      <c r="FE53" s="164"/>
      <c r="FF53" s="164"/>
    </row>
    <row r="54" spans="1:162" s="94" customFormat="1" x14ac:dyDescent="0.2">
      <c r="A54" s="126"/>
      <c r="B54" s="224"/>
      <c r="C54" s="200" t="s">
        <v>19</v>
      </c>
      <c r="D54" s="206" t="s">
        <v>20</v>
      </c>
      <c r="E54" s="213"/>
      <c r="F54" s="226"/>
      <c r="G54" s="226"/>
      <c r="H54" s="227"/>
      <c r="I54" s="228"/>
      <c r="J54" s="228"/>
      <c r="K54" s="202"/>
      <c r="L54" s="150" t="s">
        <v>11</v>
      </c>
      <c r="M54" s="150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164"/>
      <c r="AK54" s="164"/>
      <c r="AL54" s="164"/>
      <c r="AM54" s="164"/>
      <c r="AN54" s="164"/>
      <c r="AO54" s="164"/>
      <c r="AP54" s="164"/>
      <c r="AQ54" s="164"/>
      <c r="AR54" s="164"/>
      <c r="AS54" s="164"/>
      <c r="AT54" s="164"/>
      <c r="AU54" s="164"/>
      <c r="AV54" s="164"/>
      <c r="AW54" s="164"/>
      <c r="AX54" s="164"/>
      <c r="AY54" s="164"/>
      <c r="AZ54" s="164"/>
      <c r="BA54" s="164"/>
      <c r="BB54" s="164"/>
      <c r="BC54" s="164"/>
      <c r="BD54" s="164"/>
      <c r="BE54" s="164"/>
      <c r="BF54" s="164"/>
      <c r="BG54" s="164"/>
      <c r="BH54" s="164"/>
      <c r="BI54" s="164"/>
      <c r="BJ54" s="164"/>
      <c r="BK54" s="164"/>
      <c r="BL54" s="164"/>
      <c r="BM54" s="164"/>
      <c r="BN54" s="164"/>
      <c r="BO54" s="164"/>
      <c r="BP54" s="164"/>
      <c r="BQ54" s="164"/>
      <c r="BR54" s="164"/>
      <c r="BS54" s="164"/>
      <c r="BT54" s="164"/>
      <c r="BU54" s="164"/>
      <c r="BV54" s="164"/>
      <c r="BW54" s="164"/>
      <c r="BX54" s="164"/>
      <c r="BY54" s="164"/>
      <c r="BZ54" s="164"/>
      <c r="CA54" s="164"/>
      <c r="CB54" s="164"/>
      <c r="CC54" s="164"/>
      <c r="CD54" s="164"/>
      <c r="CE54" s="164"/>
      <c r="CF54" s="164"/>
      <c r="CG54" s="164"/>
      <c r="CH54" s="164"/>
      <c r="CI54" s="164"/>
      <c r="CJ54" s="164"/>
      <c r="CK54" s="164"/>
      <c r="CL54" s="164"/>
      <c r="CM54" s="164"/>
      <c r="CN54" s="164"/>
      <c r="CO54" s="164"/>
      <c r="CP54" s="164"/>
      <c r="CQ54" s="164"/>
      <c r="CR54" s="164"/>
      <c r="CS54" s="164"/>
      <c r="CT54" s="164"/>
      <c r="CU54" s="164"/>
      <c r="CV54" s="164"/>
      <c r="CW54" s="164"/>
      <c r="CX54" s="164"/>
      <c r="CY54" s="164"/>
      <c r="CZ54" s="164"/>
      <c r="DA54" s="164"/>
      <c r="DB54" s="164"/>
      <c r="DC54" s="164"/>
      <c r="DD54" s="164"/>
      <c r="DE54" s="164"/>
      <c r="DF54" s="164"/>
      <c r="DG54" s="164"/>
      <c r="DH54" s="164"/>
      <c r="DI54" s="164"/>
      <c r="DJ54" s="164"/>
      <c r="DK54" s="164"/>
      <c r="DL54" s="164"/>
      <c r="DM54" s="164"/>
      <c r="DN54" s="164"/>
      <c r="DO54" s="164"/>
      <c r="DP54" s="164"/>
      <c r="DQ54" s="164"/>
      <c r="DR54" s="164"/>
      <c r="DS54" s="164"/>
      <c r="DT54" s="164"/>
      <c r="DU54" s="164"/>
      <c r="DV54" s="164"/>
      <c r="DW54" s="164"/>
      <c r="DX54" s="164"/>
      <c r="DY54" s="164"/>
      <c r="DZ54" s="164"/>
      <c r="EA54" s="164"/>
      <c r="EB54" s="164"/>
      <c r="EC54" s="164"/>
      <c r="ED54" s="164"/>
      <c r="EE54" s="164"/>
      <c r="EF54" s="164"/>
      <c r="EG54" s="164"/>
      <c r="EH54" s="164"/>
      <c r="EI54" s="164"/>
      <c r="EJ54" s="164"/>
      <c r="EK54" s="164"/>
      <c r="EL54" s="164"/>
      <c r="EM54" s="164"/>
      <c r="EN54" s="164"/>
      <c r="EO54" s="164"/>
      <c r="EP54" s="164"/>
      <c r="EQ54" s="164"/>
      <c r="ER54" s="164"/>
      <c r="ES54" s="164"/>
      <c r="ET54" s="164"/>
      <c r="EU54" s="164"/>
      <c r="EV54" s="164"/>
      <c r="EW54" s="164"/>
      <c r="EX54" s="164"/>
      <c r="EY54" s="164"/>
      <c r="EZ54" s="164"/>
      <c r="FA54" s="164"/>
      <c r="FB54" s="164"/>
      <c r="FC54" s="164"/>
      <c r="FD54" s="164"/>
      <c r="FE54" s="164"/>
      <c r="FF54" s="164"/>
    </row>
    <row r="55" spans="1:162" s="94" customFormat="1" x14ac:dyDescent="0.2">
      <c r="A55" s="124">
        <v>6</v>
      </c>
      <c r="B55" s="223" t="s">
        <v>80</v>
      </c>
      <c r="C55" s="208" t="s">
        <v>6</v>
      </c>
      <c r="D55" s="196" t="s">
        <v>11</v>
      </c>
      <c r="E55" s="213"/>
      <c r="F55" s="222"/>
      <c r="G55" s="222"/>
      <c r="H55" s="222"/>
      <c r="I55" s="222"/>
      <c r="J55" s="222"/>
      <c r="K55" s="204"/>
      <c r="L55" s="164">
        <v>2010</v>
      </c>
      <c r="M55" s="150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4"/>
      <c r="AS55" s="164"/>
      <c r="AT55" s="164"/>
      <c r="AU55" s="164"/>
      <c r="AV55" s="164"/>
      <c r="AW55" s="164"/>
      <c r="AX55" s="164"/>
      <c r="AY55" s="164"/>
      <c r="AZ55" s="164"/>
      <c r="BA55" s="164"/>
      <c r="BB55" s="164"/>
      <c r="BC55" s="164"/>
      <c r="BD55" s="164"/>
      <c r="BE55" s="164"/>
      <c r="BF55" s="164"/>
      <c r="BG55" s="164"/>
      <c r="BH55" s="164"/>
      <c r="BI55" s="164"/>
      <c r="BJ55" s="164"/>
      <c r="BK55" s="164"/>
      <c r="BL55" s="164"/>
      <c r="BM55" s="164"/>
      <c r="BN55" s="164"/>
      <c r="BO55" s="164"/>
      <c r="BP55" s="164"/>
      <c r="BQ55" s="164"/>
      <c r="BR55" s="164"/>
      <c r="BS55" s="164"/>
      <c r="BT55" s="164"/>
      <c r="BU55" s="164"/>
      <c r="BV55" s="164"/>
      <c r="BW55" s="164"/>
      <c r="BX55" s="164"/>
      <c r="BY55" s="164"/>
      <c r="BZ55" s="164"/>
      <c r="CA55" s="164"/>
      <c r="CB55" s="164"/>
      <c r="CC55" s="164"/>
      <c r="CD55" s="164"/>
      <c r="CE55" s="164"/>
      <c r="CF55" s="164"/>
      <c r="CG55" s="164"/>
      <c r="CH55" s="164"/>
      <c r="CI55" s="164"/>
      <c r="CJ55" s="164"/>
      <c r="CK55" s="164"/>
      <c r="CL55" s="164"/>
      <c r="CM55" s="164"/>
      <c r="CN55" s="164"/>
      <c r="CO55" s="164"/>
      <c r="CP55" s="164"/>
      <c r="CQ55" s="164"/>
      <c r="CR55" s="164"/>
      <c r="CS55" s="164"/>
      <c r="CT55" s="164"/>
      <c r="CU55" s="164"/>
      <c r="CV55" s="164"/>
      <c r="CW55" s="164"/>
      <c r="CX55" s="164"/>
      <c r="CY55" s="164"/>
      <c r="CZ55" s="164"/>
      <c r="DA55" s="164"/>
      <c r="DB55" s="164"/>
      <c r="DC55" s="164"/>
      <c r="DD55" s="164"/>
      <c r="DE55" s="164"/>
      <c r="DF55" s="164"/>
      <c r="DG55" s="164"/>
      <c r="DH55" s="164"/>
      <c r="DI55" s="164"/>
      <c r="DJ55" s="164"/>
      <c r="DK55" s="164"/>
      <c r="DL55" s="164"/>
      <c r="DM55" s="164"/>
      <c r="DN55" s="164"/>
      <c r="DO55" s="164"/>
      <c r="DP55" s="164"/>
      <c r="DQ55" s="164"/>
      <c r="DR55" s="164"/>
      <c r="DS55" s="164"/>
      <c r="DT55" s="164"/>
      <c r="DU55" s="164"/>
      <c r="DV55" s="164"/>
      <c r="DW55" s="164"/>
      <c r="DX55" s="164"/>
      <c r="DY55" s="164"/>
      <c r="DZ55" s="164"/>
      <c r="EA55" s="164"/>
      <c r="EB55" s="164"/>
      <c r="EC55" s="164"/>
      <c r="ED55" s="164"/>
      <c r="EE55" s="164"/>
      <c r="EF55" s="164"/>
      <c r="EG55" s="164"/>
      <c r="EH55" s="164"/>
      <c r="EI55" s="164"/>
      <c r="EJ55" s="164"/>
      <c r="EK55" s="164"/>
      <c r="EL55" s="164"/>
      <c r="EM55" s="164"/>
      <c r="EN55" s="164"/>
      <c r="EO55" s="164"/>
      <c r="EP55" s="164"/>
      <c r="EQ55" s="164"/>
      <c r="ER55" s="164"/>
      <c r="ES55" s="164"/>
      <c r="ET55" s="164"/>
      <c r="EU55" s="164"/>
      <c r="EV55" s="164"/>
      <c r="EW55" s="164"/>
      <c r="EX55" s="164"/>
      <c r="EY55" s="164"/>
      <c r="EZ55" s="164"/>
      <c r="FA55" s="164"/>
      <c r="FB55" s="164"/>
      <c r="FC55" s="164"/>
      <c r="FD55" s="164"/>
      <c r="FE55" s="164"/>
      <c r="FF55" s="164"/>
    </row>
    <row r="56" spans="1:162" s="94" customFormat="1" x14ac:dyDescent="0.2">
      <c r="A56" s="125"/>
      <c r="B56" s="224"/>
      <c r="C56" s="198" t="s">
        <v>89</v>
      </c>
      <c r="D56" s="209" t="s">
        <v>7</v>
      </c>
      <c r="E56" s="213"/>
      <c r="F56" s="219">
        <f>F55/F$70</f>
        <v>0</v>
      </c>
      <c r="G56" s="219">
        <f t="shared" ref="G56" si="27">G55/G$70</f>
        <v>0</v>
      </c>
      <c r="H56" s="219">
        <f t="shared" ref="H56" si="28">H55/H$70</f>
        <v>0</v>
      </c>
      <c r="I56" s="219">
        <f t="shared" ref="I56" si="29">I55/I$70</f>
        <v>0</v>
      </c>
      <c r="J56" s="219">
        <f t="shared" ref="J56" si="30">J55/J$70</f>
        <v>0</v>
      </c>
      <c r="K56" s="204"/>
      <c r="L56" s="164">
        <v>2011</v>
      </c>
      <c r="M56" s="150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  <c r="BD56" s="164"/>
      <c r="BE56" s="164"/>
      <c r="BF56" s="164"/>
      <c r="BG56" s="164"/>
      <c r="BH56" s="164"/>
      <c r="BI56" s="164"/>
      <c r="BJ56" s="164"/>
      <c r="BK56" s="164"/>
      <c r="BL56" s="164"/>
      <c r="BM56" s="164"/>
      <c r="BN56" s="164"/>
      <c r="BO56" s="164"/>
      <c r="BP56" s="164"/>
      <c r="BQ56" s="164"/>
      <c r="BR56" s="164"/>
      <c r="BS56" s="164"/>
      <c r="BT56" s="164"/>
      <c r="BU56" s="164"/>
      <c r="BV56" s="164"/>
      <c r="BW56" s="164"/>
      <c r="BX56" s="164"/>
      <c r="BY56" s="164"/>
      <c r="BZ56" s="164"/>
      <c r="CA56" s="164"/>
      <c r="CB56" s="164"/>
      <c r="CC56" s="164"/>
      <c r="CD56" s="164"/>
      <c r="CE56" s="164"/>
      <c r="CF56" s="164"/>
      <c r="CG56" s="164"/>
      <c r="CH56" s="164"/>
      <c r="CI56" s="164"/>
      <c r="CJ56" s="164"/>
      <c r="CK56" s="164"/>
      <c r="CL56" s="164"/>
      <c r="CM56" s="164"/>
      <c r="CN56" s="164"/>
      <c r="CO56" s="164"/>
      <c r="CP56" s="164"/>
      <c r="CQ56" s="164"/>
      <c r="CR56" s="164"/>
      <c r="CS56" s="164"/>
      <c r="CT56" s="164"/>
      <c r="CU56" s="164"/>
      <c r="CV56" s="164"/>
      <c r="CW56" s="164"/>
      <c r="CX56" s="164"/>
      <c r="CY56" s="164"/>
      <c r="CZ56" s="164"/>
      <c r="DA56" s="164"/>
      <c r="DB56" s="164"/>
      <c r="DC56" s="164"/>
      <c r="DD56" s="164"/>
      <c r="DE56" s="164"/>
      <c r="DF56" s="164"/>
      <c r="DG56" s="164"/>
      <c r="DH56" s="164"/>
      <c r="DI56" s="164"/>
      <c r="DJ56" s="164"/>
      <c r="DK56" s="164"/>
      <c r="DL56" s="164"/>
      <c r="DM56" s="164"/>
      <c r="DN56" s="164"/>
      <c r="DO56" s="164"/>
      <c r="DP56" s="164"/>
      <c r="DQ56" s="164"/>
      <c r="DR56" s="164"/>
      <c r="DS56" s="164"/>
      <c r="DT56" s="164"/>
      <c r="DU56" s="164"/>
      <c r="DV56" s="164"/>
      <c r="DW56" s="164"/>
      <c r="DX56" s="164"/>
      <c r="DY56" s="164"/>
      <c r="DZ56" s="164"/>
      <c r="EA56" s="164"/>
      <c r="EB56" s="164"/>
      <c r="EC56" s="164"/>
      <c r="ED56" s="164"/>
      <c r="EE56" s="164"/>
      <c r="EF56" s="164"/>
      <c r="EG56" s="164"/>
      <c r="EH56" s="164"/>
      <c r="EI56" s="164"/>
      <c r="EJ56" s="164"/>
      <c r="EK56" s="164"/>
      <c r="EL56" s="164"/>
      <c r="EM56" s="164"/>
      <c r="EN56" s="164"/>
      <c r="EO56" s="164"/>
      <c r="EP56" s="164"/>
      <c r="EQ56" s="164"/>
      <c r="ER56" s="164"/>
      <c r="ES56" s="164"/>
      <c r="ET56" s="164"/>
      <c r="EU56" s="164"/>
      <c r="EV56" s="164"/>
      <c r="EW56" s="164"/>
      <c r="EX56" s="164"/>
      <c r="EY56" s="164"/>
      <c r="EZ56" s="164"/>
      <c r="FA56" s="164"/>
      <c r="FB56" s="164"/>
      <c r="FC56" s="164"/>
      <c r="FD56" s="164"/>
      <c r="FE56" s="164"/>
      <c r="FF56" s="164"/>
    </row>
    <row r="57" spans="1:162" s="94" customFormat="1" x14ac:dyDescent="0.2">
      <c r="A57" s="126"/>
      <c r="B57" s="225"/>
      <c r="C57" s="200" t="s">
        <v>19</v>
      </c>
      <c r="D57" s="206" t="s">
        <v>20</v>
      </c>
      <c r="E57" s="213"/>
      <c r="F57" s="226"/>
      <c r="G57" s="226"/>
      <c r="H57" s="227"/>
      <c r="I57" s="228"/>
      <c r="J57" s="228"/>
      <c r="K57" s="202"/>
      <c r="L57" s="164">
        <v>2012</v>
      </c>
      <c r="M57" s="150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164"/>
      <c r="AS57" s="164"/>
      <c r="AT57" s="164"/>
      <c r="AU57" s="164"/>
      <c r="AV57" s="164"/>
      <c r="AW57" s="164"/>
      <c r="AX57" s="164"/>
      <c r="AY57" s="164"/>
      <c r="AZ57" s="164"/>
      <c r="BA57" s="164"/>
      <c r="BB57" s="164"/>
      <c r="BC57" s="164"/>
      <c r="BD57" s="164"/>
      <c r="BE57" s="164"/>
      <c r="BF57" s="164"/>
      <c r="BG57" s="164"/>
      <c r="BH57" s="164"/>
      <c r="BI57" s="164"/>
      <c r="BJ57" s="164"/>
      <c r="BK57" s="164"/>
      <c r="BL57" s="164"/>
      <c r="BM57" s="164"/>
      <c r="BN57" s="164"/>
      <c r="BO57" s="164"/>
      <c r="BP57" s="164"/>
      <c r="BQ57" s="164"/>
      <c r="BR57" s="164"/>
      <c r="BS57" s="164"/>
      <c r="BT57" s="164"/>
      <c r="BU57" s="164"/>
      <c r="BV57" s="164"/>
      <c r="BW57" s="164"/>
      <c r="BX57" s="164"/>
      <c r="BY57" s="164"/>
      <c r="BZ57" s="164"/>
      <c r="CA57" s="164"/>
      <c r="CB57" s="164"/>
      <c r="CC57" s="164"/>
      <c r="CD57" s="164"/>
      <c r="CE57" s="164"/>
      <c r="CF57" s="164"/>
      <c r="CG57" s="164"/>
      <c r="CH57" s="164"/>
      <c r="CI57" s="164"/>
      <c r="CJ57" s="164"/>
      <c r="CK57" s="164"/>
      <c r="CL57" s="164"/>
      <c r="CM57" s="164"/>
      <c r="CN57" s="164"/>
      <c r="CO57" s="164"/>
      <c r="CP57" s="164"/>
      <c r="CQ57" s="164"/>
      <c r="CR57" s="164"/>
      <c r="CS57" s="164"/>
      <c r="CT57" s="164"/>
      <c r="CU57" s="164"/>
      <c r="CV57" s="164"/>
      <c r="CW57" s="164"/>
      <c r="CX57" s="164"/>
      <c r="CY57" s="164"/>
      <c r="CZ57" s="164"/>
      <c r="DA57" s="164"/>
      <c r="DB57" s="164"/>
      <c r="DC57" s="164"/>
      <c r="DD57" s="164"/>
      <c r="DE57" s="164"/>
      <c r="DF57" s="164"/>
      <c r="DG57" s="164"/>
      <c r="DH57" s="164"/>
      <c r="DI57" s="164"/>
      <c r="DJ57" s="164"/>
      <c r="DK57" s="164"/>
      <c r="DL57" s="164"/>
      <c r="DM57" s="164"/>
      <c r="DN57" s="164"/>
      <c r="DO57" s="164"/>
      <c r="DP57" s="164"/>
      <c r="DQ57" s="164"/>
      <c r="DR57" s="164"/>
      <c r="DS57" s="164"/>
      <c r="DT57" s="164"/>
      <c r="DU57" s="164"/>
      <c r="DV57" s="164"/>
      <c r="DW57" s="164"/>
      <c r="DX57" s="164"/>
      <c r="DY57" s="164"/>
      <c r="DZ57" s="164"/>
      <c r="EA57" s="164"/>
      <c r="EB57" s="164"/>
      <c r="EC57" s="164"/>
      <c r="ED57" s="164"/>
      <c r="EE57" s="164"/>
      <c r="EF57" s="164"/>
      <c r="EG57" s="164"/>
      <c r="EH57" s="164"/>
      <c r="EI57" s="164"/>
      <c r="EJ57" s="164"/>
      <c r="EK57" s="164"/>
      <c r="EL57" s="164"/>
      <c r="EM57" s="164"/>
      <c r="EN57" s="164"/>
      <c r="EO57" s="164"/>
      <c r="EP57" s="164"/>
      <c r="EQ57" s="164"/>
      <c r="ER57" s="164"/>
      <c r="ES57" s="164"/>
      <c r="ET57" s="164"/>
      <c r="EU57" s="164"/>
      <c r="EV57" s="164"/>
      <c r="EW57" s="164"/>
      <c r="EX57" s="164"/>
      <c r="EY57" s="164"/>
      <c r="EZ57" s="164"/>
      <c r="FA57" s="164"/>
      <c r="FB57" s="164"/>
      <c r="FC57" s="164"/>
      <c r="FD57" s="164"/>
      <c r="FE57" s="164"/>
      <c r="FF57" s="164"/>
    </row>
    <row r="58" spans="1:162" s="94" customFormat="1" x14ac:dyDescent="0.2">
      <c r="A58" s="124">
        <v>7</v>
      </c>
      <c r="B58" s="223" t="s">
        <v>81</v>
      </c>
      <c r="C58" s="208" t="s">
        <v>6</v>
      </c>
      <c r="D58" s="196" t="s">
        <v>11</v>
      </c>
      <c r="E58" s="213"/>
      <c r="F58" s="222"/>
      <c r="G58" s="222"/>
      <c r="H58" s="222"/>
      <c r="I58" s="222"/>
      <c r="J58" s="222"/>
      <c r="K58" s="204"/>
      <c r="L58" s="150">
        <v>2013</v>
      </c>
      <c r="M58" s="150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64"/>
      <c r="BE58" s="164"/>
      <c r="BF58" s="164"/>
      <c r="BG58" s="164"/>
      <c r="BH58" s="164"/>
      <c r="BI58" s="164"/>
      <c r="BJ58" s="164"/>
      <c r="BK58" s="164"/>
      <c r="BL58" s="164"/>
      <c r="BM58" s="164"/>
      <c r="BN58" s="164"/>
      <c r="BO58" s="164"/>
      <c r="BP58" s="164"/>
      <c r="BQ58" s="164"/>
      <c r="BR58" s="164"/>
      <c r="BS58" s="164"/>
      <c r="BT58" s="164"/>
      <c r="BU58" s="164"/>
      <c r="BV58" s="164"/>
      <c r="BW58" s="164"/>
      <c r="BX58" s="164"/>
      <c r="BY58" s="164"/>
      <c r="BZ58" s="164"/>
      <c r="CA58" s="164"/>
      <c r="CB58" s="164"/>
      <c r="CC58" s="164"/>
      <c r="CD58" s="164"/>
      <c r="CE58" s="164"/>
      <c r="CF58" s="164"/>
      <c r="CG58" s="164"/>
      <c r="CH58" s="164"/>
      <c r="CI58" s="164"/>
      <c r="CJ58" s="164"/>
      <c r="CK58" s="164"/>
      <c r="CL58" s="164"/>
      <c r="CM58" s="164"/>
      <c r="CN58" s="164"/>
      <c r="CO58" s="164"/>
      <c r="CP58" s="164"/>
      <c r="CQ58" s="164"/>
      <c r="CR58" s="164"/>
      <c r="CS58" s="164"/>
      <c r="CT58" s="164"/>
      <c r="CU58" s="164"/>
      <c r="CV58" s="164"/>
      <c r="CW58" s="164"/>
      <c r="CX58" s="164"/>
      <c r="CY58" s="164"/>
      <c r="CZ58" s="164"/>
      <c r="DA58" s="164"/>
      <c r="DB58" s="164"/>
      <c r="DC58" s="164"/>
      <c r="DD58" s="164"/>
      <c r="DE58" s="164"/>
      <c r="DF58" s="164"/>
      <c r="DG58" s="164"/>
      <c r="DH58" s="164"/>
      <c r="DI58" s="164"/>
      <c r="DJ58" s="164"/>
      <c r="DK58" s="164"/>
      <c r="DL58" s="164"/>
      <c r="DM58" s="164"/>
      <c r="DN58" s="164"/>
      <c r="DO58" s="164"/>
      <c r="DP58" s="164"/>
      <c r="DQ58" s="164"/>
      <c r="DR58" s="164"/>
      <c r="DS58" s="164"/>
      <c r="DT58" s="164"/>
      <c r="DU58" s="164"/>
      <c r="DV58" s="164"/>
      <c r="DW58" s="164"/>
      <c r="DX58" s="164"/>
      <c r="DY58" s="164"/>
      <c r="DZ58" s="164"/>
      <c r="EA58" s="164"/>
      <c r="EB58" s="164"/>
      <c r="EC58" s="164"/>
      <c r="ED58" s="164"/>
      <c r="EE58" s="164"/>
      <c r="EF58" s="164"/>
      <c r="EG58" s="164"/>
      <c r="EH58" s="164"/>
      <c r="EI58" s="164"/>
      <c r="EJ58" s="164"/>
      <c r="EK58" s="164"/>
      <c r="EL58" s="164"/>
      <c r="EM58" s="164"/>
      <c r="EN58" s="164"/>
      <c r="EO58" s="164"/>
      <c r="EP58" s="164"/>
      <c r="EQ58" s="164"/>
      <c r="ER58" s="164"/>
      <c r="ES58" s="164"/>
      <c r="ET58" s="164"/>
      <c r="EU58" s="164"/>
      <c r="EV58" s="164"/>
      <c r="EW58" s="164"/>
      <c r="EX58" s="164"/>
      <c r="EY58" s="164"/>
      <c r="EZ58" s="164"/>
      <c r="FA58" s="164"/>
      <c r="FB58" s="164"/>
      <c r="FC58" s="164"/>
      <c r="FD58" s="164"/>
      <c r="FE58" s="164"/>
      <c r="FF58" s="164"/>
    </row>
    <row r="59" spans="1:162" s="94" customFormat="1" x14ac:dyDescent="0.2">
      <c r="A59" s="125"/>
      <c r="B59" s="224"/>
      <c r="C59" s="198" t="s">
        <v>89</v>
      </c>
      <c r="D59" s="209" t="s">
        <v>7</v>
      </c>
      <c r="E59" s="213"/>
      <c r="F59" s="219">
        <f>F58/F$70</f>
        <v>0</v>
      </c>
      <c r="G59" s="219">
        <f t="shared" ref="G59" si="31">G58/G$70</f>
        <v>0</v>
      </c>
      <c r="H59" s="219">
        <f t="shared" ref="H59" si="32">H58/H$70</f>
        <v>0</v>
      </c>
      <c r="I59" s="219">
        <f t="shared" ref="I59" si="33">I58/I$70</f>
        <v>0</v>
      </c>
      <c r="J59" s="219">
        <f t="shared" ref="J59" si="34">J58/J$70</f>
        <v>0</v>
      </c>
      <c r="K59" s="204"/>
      <c r="L59" s="150">
        <v>2014</v>
      </c>
      <c r="M59" s="150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  <c r="BD59" s="164"/>
      <c r="BE59" s="164"/>
      <c r="BF59" s="164"/>
      <c r="BG59" s="164"/>
      <c r="BH59" s="164"/>
      <c r="BI59" s="164"/>
      <c r="BJ59" s="164"/>
      <c r="BK59" s="164"/>
      <c r="BL59" s="164"/>
      <c r="BM59" s="164"/>
      <c r="BN59" s="164"/>
      <c r="BO59" s="164"/>
      <c r="BP59" s="164"/>
      <c r="BQ59" s="164"/>
      <c r="BR59" s="164"/>
      <c r="BS59" s="164"/>
      <c r="BT59" s="164"/>
      <c r="BU59" s="164"/>
      <c r="BV59" s="164"/>
      <c r="BW59" s="164"/>
      <c r="BX59" s="164"/>
      <c r="BY59" s="164"/>
      <c r="BZ59" s="164"/>
      <c r="CA59" s="164"/>
      <c r="CB59" s="164"/>
      <c r="CC59" s="164"/>
      <c r="CD59" s="164"/>
      <c r="CE59" s="164"/>
      <c r="CF59" s="164"/>
      <c r="CG59" s="164"/>
      <c r="CH59" s="164"/>
      <c r="CI59" s="164"/>
      <c r="CJ59" s="164"/>
      <c r="CK59" s="164"/>
      <c r="CL59" s="164"/>
      <c r="CM59" s="164"/>
      <c r="CN59" s="164"/>
      <c r="CO59" s="164"/>
      <c r="CP59" s="164"/>
      <c r="CQ59" s="164"/>
      <c r="CR59" s="164"/>
      <c r="CS59" s="164"/>
      <c r="CT59" s="164"/>
      <c r="CU59" s="164"/>
      <c r="CV59" s="164"/>
      <c r="CW59" s="164"/>
      <c r="CX59" s="164"/>
      <c r="CY59" s="164"/>
      <c r="CZ59" s="164"/>
      <c r="DA59" s="164"/>
      <c r="DB59" s="164"/>
      <c r="DC59" s="164"/>
      <c r="DD59" s="164"/>
      <c r="DE59" s="164"/>
      <c r="DF59" s="164"/>
      <c r="DG59" s="164"/>
      <c r="DH59" s="164"/>
      <c r="DI59" s="164"/>
      <c r="DJ59" s="164"/>
      <c r="DK59" s="164"/>
      <c r="DL59" s="164"/>
      <c r="DM59" s="164"/>
      <c r="DN59" s="164"/>
      <c r="DO59" s="164"/>
      <c r="DP59" s="164"/>
      <c r="DQ59" s="164"/>
      <c r="DR59" s="164"/>
      <c r="DS59" s="164"/>
      <c r="DT59" s="164"/>
      <c r="DU59" s="164"/>
      <c r="DV59" s="164"/>
      <c r="DW59" s="164"/>
      <c r="DX59" s="164"/>
      <c r="DY59" s="164"/>
      <c r="DZ59" s="164"/>
      <c r="EA59" s="164"/>
      <c r="EB59" s="164"/>
      <c r="EC59" s="164"/>
      <c r="ED59" s="164"/>
      <c r="EE59" s="164"/>
      <c r="EF59" s="164"/>
      <c r="EG59" s="164"/>
      <c r="EH59" s="164"/>
      <c r="EI59" s="164"/>
      <c r="EJ59" s="164"/>
      <c r="EK59" s="164"/>
      <c r="EL59" s="164"/>
      <c r="EM59" s="164"/>
      <c r="EN59" s="164"/>
      <c r="EO59" s="164"/>
      <c r="EP59" s="164"/>
      <c r="EQ59" s="164"/>
      <c r="ER59" s="164"/>
      <c r="ES59" s="164"/>
      <c r="ET59" s="164"/>
      <c r="EU59" s="164"/>
      <c r="EV59" s="164"/>
      <c r="EW59" s="164"/>
      <c r="EX59" s="164"/>
      <c r="EY59" s="164"/>
      <c r="EZ59" s="164"/>
      <c r="FA59" s="164"/>
      <c r="FB59" s="164"/>
      <c r="FC59" s="164"/>
      <c r="FD59" s="164"/>
      <c r="FE59" s="164"/>
      <c r="FF59" s="164"/>
    </row>
    <row r="60" spans="1:162" s="94" customFormat="1" x14ac:dyDescent="0.2">
      <c r="A60" s="126"/>
      <c r="B60" s="225"/>
      <c r="C60" s="200" t="s">
        <v>19</v>
      </c>
      <c r="D60" s="206" t="s">
        <v>20</v>
      </c>
      <c r="E60" s="213"/>
      <c r="F60" s="226"/>
      <c r="G60" s="226"/>
      <c r="H60" s="227"/>
      <c r="I60" s="228"/>
      <c r="J60" s="228"/>
      <c r="K60" s="202"/>
      <c r="L60" s="150">
        <v>2015</v>
      </c>
      <c r="M60" s="150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4"/>
      <c r="BC60" s="164"/>
      <c r="BD60" s="164"/>
      <c r="BE60" s="164"/>
      <c r="BF60" s="164"/>
      <c r="BG60" s="164"/>
      <c r="BH60" s="164"/>
      <c r="BI60" s="164"/>
      <c r="BJ60" s="164"/>
      <c r="BK60" s="164"/>
      <c r="BL60" s="164"/>
      <c r="BM60" s="164"/>
      <c r="BN60" s="164"/>
      <c r="BO60" s="164"/>
      <c r="BP60" s="164"/>
      <c r="BQ60" s="164"/>
      <c r="BR60" s="164"/>
      <c r="BS60" s="164"/>
      <c r="BT60" s="164"/>
      <c r="BU60" s="164"/>
      <c r="BV60" s="164"/>
      <c r="BW60" s="164"/>
      <c r="BX60" s="164"/>
      <c r="BY60" s="164"/>
      <c r="BZ60" s="164"/>
      <c r="CA60" s="164"/>
      <c r="CB60" s="164"/>
      <c r="CC60" s="164"/>
      <c r="CD60" s="164"/>
      <c r="CE60" s="164"/>
      <c r="CF60" s="164"/>
      <c r="CG60" s="164"/>
      <c r="CH60" s="164"/>
      <c r="CI60" s="164"/>
      <c r="CJ60" s="164"/>
      <c r="CK60" s="164"/>
      <c r="CL60" s="164"/>
      <c r="CM60" s="164"/>
      <c r="CN60" s="164"/>
      <c r="CO60" s="164"/>
      <c r="CP60" s="164"/>
      <c r="CQ60" s="164"/>
      <c r="CR60" s="164"/>
      <c r="CS60" s="164"/>
      <c r="CT60" s="164"/>
      <c r="CU60" s="164"/>
      <c r="CV60" s="164"/>
      <c r="CW60" s="164"/>
      <c r="CX60" s="164"/>
      <c r="CY60" s="164"/>
      <c r="CZ60" s="164"/>
      <c r="DA60" s="164"/>
      <c r="DB60" s="164"/>
      <c r="DC60" s="164"/>
      <c r="DD60" s="164"/>
      <c r="DE60" s="164"/>
      <c r="DF60" s="164"/>
      <c r="DG60" s="164"/>
      <c r="DH60" s="164"/>
      <c r="DI60" s="164"/>
      <c r="DJ60" s="164"/>
      <c r="DK60" s="164"/>
      <c r="DL60" s="164"/>
      <c r="DM60" s="164"/>
      <c r="DN60" s="164"/>
      <c r="DO60" s="164"/>
      <c r="DP60" s="164"/>
      <c r="DQ60" s="164"/>
      <c r="DR60" s="164"/>
      <c r="DS60" s="164"/>
      <c r="DT60" s="164"/>
      <c r="DU60" s="164"/>
      <c r="DV60" s="164"/>
      <c r="DW60" s="164"/>
      <c r="DX60" s="164"/>
      <c r="DY60" s="164"/>
      <c r="DZ60" s="164"/>
      <c r="EA60" s="164"/>
      <c r="EB60" s="164"/>
      <c r="EC60" s="164"/>
      <c r="ED60" s="164"/>
      <c r="EE60" s="164"/>
      <c r="EF60" s="164"/>
      <c r="EG60" s="164"/>
      <c r="EH60" s="164"/>
      <c r="EI60" s="164"/>
      <c r="EJ60" s="164"/>
      <c r="EK60" s="164"/>
      <c r="EL60" s="164"/>
      <c r="EM60" s="164"/>
      <c r="EN60" s="164"/>
      <c r="EO60" s="164"/>
      <c r="EP60" s="164"/>
      <c r="EQ60" s="164"/>
      <c r="ER60" s="164"/>
      <c r="ES60" s="164"/>
      <c r="ET60" s="164"/>
      <c r="EU60" s="164"/>
      <c r="EV60" s="164"/>
      <c r="EW60" s="164"/>
      <c r="EX60" s="164"/>
      <c r="EY60" s="164"/>
      <c r="EZ60" s="164"/>
      <c r="FA60" s="164"/>
      <c r="FB60" s="164"/>
      <c r="FC60" s="164"/>
      <c r="FD60" s="164"/>
      <c r="FE60" s="164"/>
      <c r="FF60" s="164"/>
    </row>
    <row r="61" spans="1:162" s="94" customFormat="1" x14ac:dyDescent="0.2">
      <c r="A61" s="124">
        <v>8</v>
      </c>
      <c r="B61" s="224" t="s">
        <v>82</v>
      </c>
      <c r="C61" s="208" t="s">
        <v>6</v>
      </c>
      <c r="D61" s="196" t="s">
        <v>11</v>
      </c>
      <c r="E61" s="213"/>
      <c r="F61" s="222"/>
      <c r="G61" s="222"/>
      <c r="H61" s="222"/>
      <c r="I61" s="222"/>
      <c r="J61" s="222"/>
      <c r="K61" s="204"/>
      <c r="L61" s="171">
        <v>2016</v>
      </c>
      <c r="M61" s="150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  <c r="BD61" s="164"/>
      <c r="BE61" s="164"/>
      <c r="BF61" s="164"/>
      <c r="BG61" s="164"/>
      <c r="BH61" s="164"/>
      <c r="BI61" s="164"/>
      <c r="BJ61" s="164"/>
      <c r="BK61" s="164"/>
      <c r="BL61" s="164"/>
      <c r="BM61" s="164"/>
      <c r="BN61" s="164"/>
      <c r="BO61" s="164"/>
      <c r="BP61" s="164"/>
      <c r="BQ61" s="164"/>
      <c r="BR61" s="164"/>
      <c r="BS61" s="164"/>
      <c r="BT61" s="164"/>
      <c r="BU61" s="164"/>
      <c r="BV61" s="164"/>
      <c r="BW61" s="164"/>
      <c r="BX61" s="164"/>
      <c r="BY61" s="164"/>
      <c r="BZ61" s="164"/>
      <c r="CA61" s="164"/>
      <c r="CB61" s="164"/>
      <c r="CC61" s="164"/>
      <c r="CD61" s="164"/>
      <c r="CE61" s="164"/>
      <c r="CF61" s="164"/>
      <c r="CG61" s="164"/>
      <c r="CH61" s="164"/>
      <c r="CI61" s="164"/>
      <c r="CJ61" s="164"/>
      <c r="CK61" s="164"/>
      <c r="CL61" s="164"/>
      <c r="CM61" s="164"/>
      <c r="CN61" s="164"/>
      <c r="CO61" s="164"/>
      <c r="CP61" s="164"/>
      <c r="CQ61" s="164"/>
      <c r="CR61" s="164"/>
      <c r="CS61" s="164"/>
      <c r="CT61" s="164"/>
      <c r="CU61" s="164"/>
      <c r="CV61" s="164"/>
      <c r="CW61" s="164"/>
      <c r="CX61" s="164"/>
      <c r="CY61" s="164"/>
      <c r="CZ61" s="164"/>
      <c r="DA61" s="164"/>
      <c r="DB61" s="164"/>
      <c r="DC61" s="164"/>
      <c r="DD61" s="164"/>
      <c r="DE61" s="164"/>
      <c r="DF61" s="164"/>
      <c r="DG61" s="164"/>
      <c r="DH61" s="164"/>
      <c r="DI61" s="164"/>
      <c r="DJ61" s="164"/>
      <c r="DK61" s="164"/>
      <c r="DL61" s="164"/>
      <c r="DM61" s="164"/>
      <c r="DN61" s="164"/>
      <c r="DO61" s="164"/>
      <c r="DP61" s="164"/>
      <c r="DQ61" s="164"/>
      <c r="DR61" s="164"/>
      <c r="DS61" s="164"/>
      <c r="DT61" s="164"/>
      <c r="DU61" s="164"/>
      <c r="DV61" s="164"/>
      <c r="DW61" s="164"/>
      <c r="DX61" s="164"/>
      <c r="DY61" s="164"/>
      <c r="DZ61" s="164"/>
      <c r="EA61" s="164"/>
      <c r="EB61" s="164"/>
      <c r="EC61" s="164"/>
      <c r="ED61" s="164"/>
      <c r="EE61" s="164"/>
      <c r="EF61" s="164"/>
      <c r="EG61" s="164"/>
      <c r="EH61" s="164"/>
      <c r="EI61" s="164"/>
      <c r="EJ61" s="164"/>
      <c r="EK61" s="164"/>
      <c r="EL61" s="164"/>
      <c r="EM61" s="164"/>
      <c r="EN61" s="164"/>
      <c r="EO61" s="164"/>
      <c r="EP61" s="164"/>
      <c r="EQ61" s="164"/>
      <c r="ER61" s="164"/>
      <c r="ES61" s="164"/>
      <c r="ET61" s="164"/>
      <c r="EU61" s="164"/>
      <c r="EV61" s="164"/>
      <c r="EW61" s="164"/>
      <c r="EX61" s="164"/>
      <c r="EY61" s="164"/>
      <c r="EZ61" s="164"/>
      <c r="FA61" s="164"/>
      <c r="FB61" s="164"/>
      <c r="FC61" s="164"/>
      <c r="FD61" s="164"/>
      <c r="FE61" s="164"/>
      <c r="FF61" s="164"/>
    </row>
    <row r="62" spans="1:162" s="94" customFormat="1" x14ac:dyDescent="0.2">
      <c r="A62" s="125"/>
      <c r="B62" s="224"/>
      <c r="C62" s="198" t="s">
        <v>89</v>
      </c>
      <c r="D62" s="209" t="s">
        <v>7</v>
      </c>
      <c r="E62" s="213"/>
      <c r="F62" s="219">
        <f>F61/F$70</f>
        <v>0</v>
      </c>
      <c r="G62" s="219">
        <f t="shared" ref="G62" si="35">G61/G$70</f>
        <v>0</v>
      </c>
      <c r="H62" s="219">
        <f t="shared" ref="H62" si="36">H61/H$70</f>
        <v>0</v>
      </c>
      <c r="I62" s="219">
        <f t="shared" ref="I62" si="37">I61/I$70</f>
        <v>0</v>
      </c>
      <c r="J62" s="219">
        <f t="shared" ref="J62" si="38">J61/J$70</f>
        <v>0</v>
      </c>
      <c r="K62" s="204"/>
      <c r="L62" s="171">
        <v>2017</v>
      </c>
      <c r="M62" s="150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4"/>
      <c r="BJ62" s="164"/>
      <c r="BK62" s="164"/>
      <c r="BL62" s="164"/>
      <c r="BM62" s="164"/>
      <c r="BN62" s="164"/>
      <c r="BO62" s="164"/>
      <c r="BP62" s="164"/>
      <c r="BQ62" s="164"/>
      <c r="BR62" s="164"/>
      <c r="BS62" s="164"/>
      <c r="BT62" s="164"/>
      <c r="BU62" s="164"/>
      <c r="BV62" s="164"/>
      <c r="BW62" s="164"/>
      <c r="BX62" s="164"/>
      <c r="BY62" s="164"/>
      <c r="BZ62" s="164"/>
      <c r="CA62" s="164"/>
      <c r="CB62" s="164"/>
      <c r="CC62" s="164"/>
      <c r="CD62" s="164"/>
      <c r="CE62" s="164"/>
      <c r="CF62" s="164"/>
      <c r="CG62" s="164"/>
      <c r="CH62" s="164"/>
      <c r="CI62" s="164"/>
      <c r="CJ62" s="164"/>
      <c r="CK62" s="164"/>
      <c r="CL62" s="164"/>
      <c r="CM62" s="164"/>
      <c r="CN62" s="164"/>
      <c r="CO62" s="164"/>
      <c r="CP62" s="164"/>
      <c r="CQ62" s="164"/>
      <c r="CR62" s="164"/>
      <c r="CS62" s="164"/>
      <c r="CT62" s="164"/>
      <c r="CU62" s="164"/>
      <c r="CV62" s="164"/>
      <c r="CW62" s="164"/>
      <c r="CX62" s="164"/>
      <c r="CY62" s="164"/>
      <c r="CZ62" s="164"/>
      <c r="DA62" s="164"/>
      <c r="DB62" s="164"/>
      <c r="DC62" s="164"/>
      <c r="DD62" s="164"/>
      <c r="DE62" s="164"/>
      <c r="DF62" s="164"/>
      <c r="DG62" s="164"/>
      <c r="DH62" s="164"/>
      <c r="DI62" s="164"/>
      <c r="DJ62" s="164"/>
      <c r="DK62" s="164"/>
      <c r="DL62" s="164"/>
      <c r="DM62" s="164"/>
      <c r="DN62" s="164"/>
      <c r="DO62" s="164"/>
      <c r="DP62" s="164"/>
      <c r="DQ62" s="164"/>
      <c r="DR62" s="164"/>
      <c r="DS62" s="164"/>
      <c r="DT62" s="164"/>
      <c r="DU62" s="164"/>
      <c r="DV62" s="164"/>
      <c r="DW62" s="164"/>
      <c r="DX62" s="164"/>
      <c r="DY62" s="164"/>
      <c r="DZ62" s="164"/>
      <c r="EA62" s="164"/>
      <c r="EB62" s="164"/>
      <c r="EC62" s="164"/>
      <c r="ED62" s="164"/>
      <c r="EE62" s="164"/>
      <c r="EF62" s="164"/>
      <c r="EG62" s="164"/>
      <c r="EH62" s="164"/>
      <c r="EI62" s="164"/>
      <c r="EJ62" s="164"/>
      <c r="EK62" s="164"/>
      <c r="EL62" s="164"/>
      <c r="EM62" s="164"/>
      <c r="EN62" s="164"/>
      <c r="EO62" s="164"/>
      <c r="EP62" s="164"/>
      <c r="EQ62" s="164"/>
      <c r="ER62" s="164"/>
      <c r="ES62" s="164"/>
      <c r="ET62" s="164"/>
      <c r="EU62" s="164"/>
      <c r="EV62" s="164"/>
      <c r="EW62" s="164"/>
      <c r="EX62" s="164"/>
      <c r="EY62" s="164"/>
      <c r="EZ62" s="164"/>
      <c r="FA62" s="164"/>
      <c r="FB62" s="164"/>
      <c r="FC62" s="164"/>
      <c r="FD62" s="164"/>
      <c r="FE62" s="164"/>
      <c r="FF62" s="164"/>
    </row>
    <row r="63" spans="1:162" s="94" customFormat="1" x14ac:dyDescent="0.2">
      <c r="A63" s="126"/>
      <c r="B63" s="224"/>
      <c r="C63" s="200" t="s">
        <v>19</v>
      </c>
      <c r="D63" s="206" t="s">
        <v>20</v>
      </c>
      <c r="E63" s="213"/>
      <c r="F63" s="226"/>
      <c r="G63" s="226"/>
      <c r="H63" s="227"/>
      <c r="I63" s="228"/>
      <c r="J63" s="228"/>
      <c r="K63" s="202"/>
      <c r="L63" s="171">
        <v>2018</v>
      </c>
      <c r="M63" s="150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/>
      <c r="BF63" s="164"/>
      <c r="BG63" s="164"/>
      <c r="BH63" s="164"/>
      <c r="BI63" s="164"/>
      <c r="BJ63" s="164"/>
      <c r="BK63" s="164"/>
      <c r="BL63" s="164"/>
      <c r="BM63" s="164"/>
      <c r="BN63" s="164"/>
      <c r="BO63" s="164"/>
      <c r="BP63" s="164"/>
      <c r="BQ63" s="164"/>
      <c r="BR63" s="164"/>
      <c r="BS63" s="164"/>
      <c r="BT63" s="164"/>
      <c r="BU63" s="164"/>
      <c r="BV63" s="164"/>
      <c r="BW63" s="164"/>
      <c r="BX63" s="164"/>
      <c r="BY63" s="164"/>
      <c r="BZ63" s="164"/>
      <c r="CA63" s="164"/>
      <c r="CB63" s="164"/>
      <c r="CC63" s="164"/>
      <c r="CD63" s="164"/>
      <c r="CE63" s="164"/>
      <c r="CF63" s="164"/>
      <c r="CG63" s="164"/>
      <c r="CH63" s="164"/>
      <c r="CI63" s="164"/>
      <c r="CJ63" s="164"/>
      <c r="CK63" s="164"/>
      <c r="CL63" s="164"/>
      <c r="CM63" s="164"/>
      <c r="CN63" s="164"/>
      <c r="CO63" s="164"/>
      <c r="CP63" s="164"/>
      <c r="CQ63" s="164"/>
      <c r="CR63" s="164"/>
      <c r="CS63" s="164"/>
      <c r="CT63" s="164"/>
      <c r="CU63" s="164"/>
      <c r="CV63" s="164"/>
      <c r="CW63" s="164"/>
      <c r="CX63" s="164"/>
      <c r="CY63" s="164"/>
      <c r="CZ63" s="164"/>
      <c r="DA63" s="164"/>
      <c r="DB63" s="164"/>
      <c r="DC63" s="164"/>
      <c r="DD63" s="164"/>
      <c r="DE63" s="164"/>
      <c r="DF63" s="164"/>
      <c r="DG63" s="164"/>
      <c r="DH63" s="164"/>
      <c r="DI63" s="164"/>
      <c r="DJ63" s="164"/>
      <c r="DK63" s="164"/>
      <c r="DL63" s="164"/>
      <c r="DM63" s="164"/>
      <c r="DN63" s="164"/>
      <c r="DO63" s="164"/>
      <c r="DP63" s="164"/>
      <c r="DQ63" s="164"/>
      <c r="DR63" s="164"/>
      <c r="DS63" s="164"/>
      <c r="DT63" s="164"/>
      <c r="DU63" s="164"/>
      <c r="DV63" s="164"/>
      <c r="DW63" s="164"/>
      <c r="DX63" s="164"/>
      <c r="DY63" s="164"/>
      <c r="DZ63" s="164"/>
      <c r="EA63" s="164"/>
      <c r="EB63" s="164"/>
      <c r="EC63" s="164"/>
      <c r="ED63" s="164"/>
      <c r="EE63" s="164"/>
      <c r="EF63" s="164"/>
      <c r="EG63" s="164"/>
      <c r="EH63" s="164"/>
      <c r="EI63" s="164"/>
      <c r="EJ63" s="164"/>
      <c r="EK63" s="164"/>
      <c r="EL63" s="164"/>
      <c r="EM63" s="164"/>
      <c r="EN63" s="164"/>
      <c r="EO63" s="164"/>
      <c r="EP63" s="164"/>
      <c r="EQ63" s="164"/>
      <c r="ER63" s="164"/>
      <c r="ES63" s="164"/>
      <c r="ET63" s="164"/>
      <c r="EU63" s="164"/>
      <c r="EV63" s="164"/>
      <c r="EW63" s="164"/>
      <c r="EX63" s="164"/>
      <c r="EY63" s="164"/>
      <c r="EZ63" s="164"/>
      <c r="FA63" s="164"/>
      <c r="FB63" s="164"/>
      <c r="FC63" s="164"/>
      <c r="FD63" s="164"/>
      <c r="FE63" s="164"/>
      <c r="FF63" s="164"/>
    </row>
    <row r="64" spans="1:162" s="94" customFormat="1" x14ac:dyDescent="0.2">
      <c r="A64" s="124">
        <v>9</v>
      </c>
      <c r="B64" s="223" t="s">
        <v>83</v>
      </c>
      <c r="C64" s="208" t="s">
        <v>6</v>
      </c>
      <c r="D64" s="196" t="s">
        <v>11</v>
      </c>
      <c r="E64" s="213"/>
      <c r="F64" s="222"/>
      <c r="G64" s="222"/>
      <c r="H64" s="222"/>
      <c r="I64" s="222"/>
      <c r="J64" s="222"/>
      <c r="K64" s="204"/>
      <c r="L64" s="171">
        <v>2019</v>
      </c>
      <c r="M64" s="150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  <c r="BH64" s="164"/>
      <c r="BI64" s="164"/>
      <c r="BJ64" s="164"/>
      <c r="BK64" s="164"/>
      <c r="BL64" s="164"/>
      <c r="BM64" s="164"/>
      <c r="BN64" s="164"/>
      <c r="BO64" s="164"/>
      <c r="BP64" s="164"/>
      <c r="BQ64" s="164"/>
      <c r="BR64" s="164"/>
      <c r="BS64" s="164"/>
      <c r="BT64" s="164"/>
      <c r="BU64" s="164"/>
      <c r="BV64" s="164"/>
      <c r="BW64" s="164"/>
      <c r="BX64" s="164"/>
      <c r="BY64" s="164"/>
      <c r="BZ64" s="164"/>
      <c r="CA64" s="164"/>
      <c r="CB64" s="164"/>
      <c r="CC64" s="164"/>
      <c r="CD64" s="164"/>
      <c r="CE64" s="164"/>
      <c r="CF64" s="164"/>
      <c r="CG64" s="164"/>
      <c r="CH64" s="164"/>
      <c r="CI64" s="164"/>
      <c r="CJ64" s="164"/>
      <c r="CK64" s="164"/>
      <c r="CL64" s="164"/>
      <c r="CM64" s="164"/>
      <c r="CN64" s="164"/>
      <c r="CO64" s="164"/>
      <c r="CP64" s="164"/>
      <c r="CQ64" s="164"/>
      <c r="CR64" s="164"/>
      <c r="CS64" s="164"/>
      <c r="CT64" s="164"/>
      <c r="CU64" s="164"/>
      <c r="CV64" s="164"/>
      <c r="CW64" s="164"/>
      <c r="CX64" s="164"/>
      <c r="CY64" s="164"/>
      <c r="CZ64" s="164"/>
      <c r="DA64" s="164"/>
      <c r="DB64" s="164"/>
      <c r="DC64" s="164"/>
      <c r="DD64" s="164"/>
      <c r="DE64" s="164"/>
      <c r="DF64" s="164"/>
      <c r="DG64" s="164"/>
      <c r="DH64" s="164"/>
      <c r="DI64" s="164"/>
      <c r="DJ64" s="164"/>
      <c r="DK64" s="164"/>
      <c r="DL64" s="164"/>
      <c r="DM64" s="164"/>
      <c r="DN64" s="164"/>
      <c r="DO64" s="164"/>
      <c r="DP64" s="164"/>
      <c r="DQ64" s="164"/>
      <c r="DR64" s="164"/>
      <c r="DS64" s="164"/>
      <c r="DT64" s="164"/>
      <c r="DU64" s="164"/>
      <c r="DV64" s="164"/>
      <c r="DW64" s="164"/>
      <c r="DX64" s="164"/>
      <c r="DY64" s="164"/>
      <c r="DZ64" s="164"/>
      <c r="EA64" s="164"/>
      <c r="EB64" s="164"/>
      <c r="EC64" s="164"/>
      <c r="ED64" s="164"/>
      <c r="EE64" s="164"/>
      <c r="EF64" s="164"/>
      <c r="EG64" s="164"/>
      <c r="EH64" s="164"/>
      <c r="EI64" s="164"/>
      <c r="EJ64" s="164"/>
      <c r="EK64" s="164"/>
      <c r="EL64" s="164"/>
      <c r="EM64" s="164"/>
      <c r="EN64" s="164"/>
      <c r="EO64" s="164"/>
      <c r="EP64" s="164"/>
      <c r="EQ64" s="164"/>
      <c r="ER64" s="164"/>
      <c r="ES64" s="164"/>
      <c r="ET64" s="164"/>
      <c r="EU64" s="164"/>
      <c r="EV64" s="164"/>
      <c r="EW64" s="164"/>
      <c r="EX64" s="164"/>
      <c r="EY64" s="164"/>
      <c r="EZ64" s="164"/>
      <c r="FA64" s="164"/>
      <c r="FB64" s="164"/>
      <c r="FC64" s="164"/>
      <c r="FD64" s="164"/>
      <c r="FE64" s="164"/>
      <c r="FF64" s="164"/>
    </row>
    <row r="65" spans="1:162" s="94" customFormat="1" x14ac:dyDescent="0.2">
      <c r="A65" s="125"/>
      <c r="B65" s="224"/>
      <c r="C65" s="198" t="s">
        <v>89</v>
      </c>
      <c r="D65" s="209" t="s">
        <v>7</v>
      </c>
      <c r="E65" s="213"/>
      <c r="F65" s="219">
        <f>F64/F$70</f>
        <v>0</v>
      </c>
      <c r="G65" s="219">
        <f t="shared" ref="G65" si="39">G64/G$70</f>
        <v>0</v>
      </c>
      <c r="H65" s="219">
        <f t="shared" ref="H65" si="40">H64/H$70</f>
        <v>0</v>
      </c>
      <c r="I65" s="219">
        <f t="shared" ref="I65" si="41">I64/I$70</f>
        <v>0</v>
      </c>
      <c r="J65" s="219">
        <f t="shared" ref="J65" si="42">J64/J$70</f>
        <v>0</v>
      </c>
      <c r="K65" s="204"/>
      <c r="L65" s="171">
        <v>2020</v>
      </c>
      <c r="M65" s="150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  <c r="BD65" s="164"/>
      <c r="BE65" s="164"/>
      <c r="BF65" s="164"/>
      <c r="BG65" s="164"/>
      <c r="BH65" s="164"/>
      <c r="BI65" s="164"/>
      <c r="BJ65" s="164"/>
      <c r="BK65" s="164"/>
      <c r="BL65" s="164"/>
      <c r="BM65" s="164"/>
      <c r="BN65" s="164"/>
      <c r="BO65" s="164"/>
      <c r="BP65" s="164"/>
      <c r="BQ65" s="164"/>
      <c r="BR65" s="164"/>
      <c r="BS65" s="164"/>
      <c r="BT65" s="164"/>
      <c r="BU65" s="164"/>
      <c r="BV65" s="164"/>
      <c r="BW65" s="164"/>
      <c r="BX65" s="164"/>
      <c r="BY65" s="164"/>
      <c r="BZ65" s="164"/>
      <c r="CA65" s="164"/>
      <c r="CB65" s="164"/>
      <c r="CC65" s="164"/>
      <c r="CD65" s="164"/>
      <c r="CE65" s="164"/>
      <c r="CF65" s="164"/>
      <c r="CG65" s="164"/>
      <c r="CH65" s="164"/>
      <c r="CI65" s="164"/>
      <c r="CJ65" s="164"/>
      <c r="CK65" s="164"/>
      <c r="CL65" s="164"/>
      <c r="CM65" s="164"/>
      <c r="CN65" s="164"/>
      <c r="CO65" s="164"/>
      <c r="CP65" s="164"/>
      <c r="CQ65" s="164"/>
      <c r="CR65" s="164"/>
      <c r="CS65" s="164"/>
      <c r="CT65" s="164"/>
      <c r="CU65" s="164"/>
      <c r="CV65" s="164"/>
      <c r="CW65" s="164"/>
      <c r="CX65" s="164"/>
      <c r="CY65" s="164"/>
      <c r="CZ65" s="164"/>
      <c r="DA65" s="164"/>
      <c r="DB65" s="164"/>
      <c r="DC65" s="164"/>
      <c r="DD65" s="164"/>
      <c r="DE65" s="164"/>
      <c r="DF65" s="164"/>
      <c r="DG65" s="164"/>
      <c r="DH65" s="164"/>
      <c r="DI65" s="164"/>
      <c r="DJ65" s="164"/>
      <c r="DK65" s="164"/>
      <c r="DL65" s="164"/>
      <c r="DM65" s="164"/>
      <c r="DN65" s="164"/>
      <c r="DO65" s="164"/>
      <c r="DP65" s="164"/>
      <c r="DQ65" s="164"/>
      <c r="DR65" s="164"/>
      <c r="DS65" s="164"/>
      <c r="DT65" s="164"/>
      <c r="DU65" s="164"/>
      <c r="DV65" s="164"/>
      <c r="DW65" s="164"/>
      <c r="DX65" s="164"/>
      <c r="DY65" s="164"/>
      <c r="DZ65" s="164"/>
      <c r="EA65" s="164"/>
      <c r="EB65" s="164"/>
      <c r="EC65" s="164"/>
      <c r="ED65" s="164"/>
      <c r="EE65" s="164"/>
      <c r="EF65" s="164"/>
      <c r="EG65" s="164"/>
      <c r="EH65" s="164"/>
      <c r="EI65" s="164"/>
      <c r="EJ65" s="164"/>
      <c r="EK65" s="164"/>
      <c r="EL65" s="164"/>
      <c r="EM65" s="164"/>
      <c r="EN65" s="164"/>
      <c r="EO65" s="164"/>
      <c r="EP65" s="164"/>
      <c r="EQ65" s="164"/>
      <c r="ER65" s="164"/>
      <c r="ES65" s="164"/>
      <c r="ET65" s="164"/>
      <c r="EU65" s="164"/>
      <c r="EV65" s="164"/>
      <c r="EW65" s="164"/>
      <c r="EX65" s="164"/>
      <c r="EY65" s="164"/>
      <c r="EZ65" s="164"/>
      <c r="FA65" s="164"/>
      <c r="FB65" s="164"/>
      <c r="FC65" s="164"/>
      <c r="FD65" s="164"/>
      <c r="FE65" s="164"/>
      <c r="FF65" s="164"/>
    </row>
    <row r="66" spans="1:162" s="94" customFormat="1" x14ac:dyDescent="0.2">
      <c r="A66" s="126"/>
      <c r="B66" s="225"/>
      <c r="C66" s="200" t="s">
        <v>19</v>
      </c>
      <c r="D66" s="206" t="s">
        <v>20</v>
      </c>
      <c r="E66" s="213"/>
      <c r="F66" s="226"/>
      <c r="G66" s="226"/>
      <c r="H66" s="227"/>
      <c r="I66" s="228"/>
      <c r="J66" s="228"/>
      <c r="K66" s="202"/>
      <c r="L66" s="217">
        <v>0</v>
      </c>
      <c r="Y66" s="164"/>
      <c r="Z66" s="164"/>
      <c r="AA66" s="164"/>
      <c r="AB66" s="164"/>
      <c r="AC66" s="164"/>
      <c r="AD66" s="164"/>
      <c r="AE66" s="164"/>
      <c r="AF66" s="164"/>
      <c r="AG66" s="164"/>
      <c r="AH66" s="164"/>
      <c r="AI66" s="164"/>
      <c r="AJ66" s="164"/>
      <c r="AK66" s="164"/>
      <c r="AL66" s="164"/>
      <c r="AM66" s="164"/>
      <c r="AN66" s="164"/>
      <c r="AO66" s="164"/>
      <c r="AP66" s="164"/>
      <c r="AQ66" s="164"/>
      <c r="AR66" s="164"/>
      <c r="AS66" s="164"/>
      <c r="AT66" s="164"/>
      <c r="AU66" s="164"/>
      <c r="AV66" s="164"/>
      <c r="AW66" s="164"/>
      <c r="AX66" s="164"/>
      <c r="AY66" s="164"/>
      <c r="AZ66" s="164"/>
      <c r="BA66" s="164"/>
      <c r="BB66" s="164"/>
      <c r="BC66" s="164"/>
      <c r="BD66" s="164"/>
      <c r="BE66" s="164"/>
      <c r="BF66" s="164"/>
      <c r="BG66" s="164"/>
      <c r="BH66" s="164"/>
      <c r="BI66" s="164"/>
      <c r="BJ66" s="164"/>
      <c r="BK66" s="164"/>
      <c r="BL66" s="164"/>
      <c r="BM66" s="164"/>
      <c r="BN66" s="164"/>
      <c r="BO66" s="164"/>
      <c r="BP66" s="164"/>
      <c r="BQ66" s="164"/>
      <c r="BR66" s="164"/>
      <c r="BS66" s="164"/>
      <c r="BT66" s="164"/>
      <c r="BU66" s="164"/>
      <c r="BV66" s="164"/>
      <c r="BW66" s="164"/>
      <c r="BX66" s="164"/>
      <c r="BY66" s="164"/>
      <c r="BZ66" s="164"/>
      <c r="CA66" s="164"/>
      <c r="CB66" s="164"/>
      <c r="CC66" s="164"/>
      <c r="CD66" s="164"/>
      <c r="CE66" s="164"/>
      <c r="CF66" s="164"/>
      <c r="CG66" s="164"/>
      <c r="CH66" s="164"/>
      <c r="CI66" s="164"/>
      <c r="CJ66" s="164"/>
      <c r="CK66" s="164"/>
      <c r="CL66" s="164"/>
      <c r="CM66" s="164"/>
      <c r="CN66" s="164"/>
      <c r="CO66" s="164"/>
      <c r="CP66" s="164"/>
      <c r="CQ66" s="164"/>
      <c r="CR66" s="164"/>
      <c r="CS66" s="164"/>
      <c r="CT66" s="164"/>
      <c r="CU66" s="164"/>
      <c r="CV66" s="164"/>
      <c r="CW66" s="164"/>
      <c r="CX66" s="164"/>
      <c r="CY66" s="164"/>
      <c r="CZ66" s="164"/>
      <c r="DA66" s="164"/>
      <c r="DB66" s="164"/>
      <c r="DC66" s="164"/>
      <c r="DD66" s="164"/>
      <c r="DE66" s="164"/>
      <c r="DF66" s="164"/>
      <c r="DG66" s="164"/>
      <c r="DH66" s="164"/>
      <c r="DI66" s="164"/>
      <c r="DJ66" s="164"/>
      <c r="DK66" s="164"/>
      <c r="DL66" s="164"/>
      <c r="DM66" s="164"/>
      <c r="DN66" s="164"/>
      <c r="DO66" s="164"/>
      <c r="DP66" s="164"/>
      <c r="DQ66" s="164"/>
    </row>
    <row r="67" spans="1:162" s="94" customFormat="1" x14ac:dyDescent="0.2">
      <c r="A67" s="124">
        <v>10</v>
      </c>
      <c r="B67" s="223" t="s">
        <v>84</v>
      </c>
      <c r="C67" s="208" t="s">
        <v>6</v>
      </c>
      <c r="D67" s="196" t="s">
        <v>11</v>
      </c>
      <c r="E67" s="213"/>
      <c r="F67" s="222"/>
      <c r="G67" s="222"/>
      <c r="H67" s="222"/>
      <c r="I67" s="222"/>
      <c r="J67" s="222"/>
      <c r="K67" s="204"/>
      <c r="L67" s="217">
        <v>0.1</v>
      </c>
      <c r="Y67" s="164"/>
      <c r="Z67" s="164"/>
      <c r="AA67" s="164"/>
      <c r="AB67" s="164"/>
      <c r="AC67" s="164"/>
      <c r="AD67" s="164"/>
      <c r="AE67" s="164"/>
      <c r="AF67" s="164"/>
      <c r="AG67" s="164"/>
      <c r="AH67" s="164"/>
      <c r="AI67" s="164"/>
      <c r="AJ67" s="164"/>
      <c r="AK67" s="164"/>
      <c r="AL67" s="164"/>
      <c r="AM67" s="164"/>
      <c r="AN67" s="164"/>
      <c r="AO67" s="164"/>
      <c r="AP67" s="164"/>
      <c r="AQ67" s="164"/>
      <c r="AR67" s="164"/>
      <c r="AS67" s="164"/>
      <c r="AT67" s="164"/>
      <c r="AU67" s="164"/>
      <c r="AV67" s="164"/>
      <c r="AW67" s="164"/>
      <c r="AX67" s="164"/>
      <c r="AY67" s="164"/>
      <c r="AZ67" s="164"/>
      <c r="BA67" s="164"/>
      <c r="BB67" s="164"/>
      <c r="BC67" s="164"/>
      <c r="BD67" s="164"/>
      <c r="BE67" s="164"/>
      <c r="BF67" s="164"/>
      <c r="BG67" s="164"/>
      <c r="BH67" s="164"/>
      <c r="BI67" s="164"/>
      <c r="BJ67" s="164"/>
      <c r="BK67" s="164"/>
      <c r="BL67" s="164"/>
      <c r="BM67" s="164"/>
      <c r="BN67" s="164"/>
      <c r="BO67" s="164"/>
      <c r="BP67" s="164"/>
      <c r="BQ67" s="164"/>
      <c r="BR67" s="164"/>
      <c r="BS67" s="164"/>
      <c r="BT67" s="164"/>
      <c r="BU67" s="164"/>
      <c r="BV67" s="164"/>
      <c r="BW67" s="164"/>
      <c r="BX67" s="164"/>
      <c r="BY67" s="164"/>
      <c r="BZ67" s="164"/>
      <c r="CA67" s="164"/>
      <c r="CB67" s="164"/>
      <c r="CC67" s="164"/>
      <c r="CD67" s="164"/>
      <c r="CE67" s="164"/>
      <c r="CF67" s="164"/>
      <c r="CG67" s="164"/>
      <c r="CH67" s="164"/>
      <c r="CI67" s="164"/>
      <c r="CJ67" s="164"/>
      <c r="CK67" s="164"/>
      <c r="CL67" s="164"/>
      <c r="CM67" s="164"/>
      <c r="CN67" s="164"/>
      <c r="CO67" s="164"/>
      <c r="CP67" s="164"/>
      <c r="CQ67" s="164"/>
      <c r="CR67" s="164"/>
      <c r="CS67" s="164"/>
      <c r="CT67" s="164"/>
      <c r="CU67" s="164"/>
      <c r="CV67" s="164"/>
      <c r="CW67" s="164"/>
      <c r="CX67" s="164"/>
      <c r="CY67" s="164"/>
      <c r="CZ67" s="164"/>
      <c r="DA67" s="164"/>
      <c r="DB67" s="164"/>
      <c r="DC67" s="164"/>
      <c r="DD67" s="164"/>
      <c r="DE67" s="164"/>
      <c r="DF67" s="164"/>
      <c r="DG67" s="164"/>
      <c r="DH67" s="164"/>
      <c r="DI67" s="164"/>
      <c r="DJ67" s="164"/>
      <c r="DK67" s="164"/>
      <c r="DL67" s="164"/>
      <c r="DM67" s="164"/>
      <c r="DN67" s="164"/>
      <c r="DO67" s="164"/>
      <c r="DP67" s="164"/>
      <c r="DQ67" s="164"/>
    </row>
    <row r="68" spans="1:162" s="94" customFormat="1" x14ac:dyDescent="0.2">
      <c r="A68" s="125"/>
      <c r="B68" s="224"/>
      <c r="C68" s="198" t="s">
        <v>89</v>
      </c>
      <c r="D68" s="209" t="s">
        <v>7</v>
      </c>
      <c r="E68" s="213"/>
      <c r="F68" s="219">
        <f>F67/F$70</f>
        <v>0</v>
      </c>
      <c r="G68" s="219">
        <f t="shared" ref="G68" si="43">G67/G$70</f>
        <v>0</v>
      </c>
      <c r="H68" s="219">
        <f t="shared" ref="H68" si="44">H67/H$70</f>
        <v>0</v>
      </c>
      <c r="I68" s="219">
        <f t="shared" ref="I68" si="45">I67/I$70</f>
        <v>0</v>
      </c>
      <c r="J68" s="219">
        <f t="shared" ref="J68" si="46">J67/J$70</f>
        <v>0</v>
      </c>
      <c r="K68" s="204"/>
      <c r="L68" s="217">
        <v>0.2</v>
      </c>
      <c r="Y68" s="164"/>
      <c r="Z68" s="164"/>
      <c r="AA68" s="164"/>
      <c r="AB68" s="164"/>
      <c r="AC68" s="164"/>
      <c r="AD68" s="164"/>
      <c r="AE68" s="164"/>
      <c r="AF68" s="164"/>
      <c r="AG68" s="164"/>
      <c r="AH68" s="164"/>
      <c r="AI68" s="164"/>
      <c r="AJ68" s="164"/>
      <c r="AK68" s="164"/>
      <c r="AL68" s="164"/>
      <c r="AM68" s="164"/>
      <c r="AN68" s="164"/>
      <c r="AO68" s="164"/>
      <c r="AP68" s="164"/>
      <c r="AQ68" s="164"/>
      <c r="AR68" s="164"/>
      <c r="AS68" s="164"/>
      <c r="AT68" s="164"/>
      <c r="AU68" s="164"/>
      <c r="AV68" s="164"/>
      <c r="AW68" s="164"/>
      <c r="AX68" s="164"/>
      <c r="AY68" s="164"/>
      <c r="AZ68" s="164"/>
      <c r="BA68" s="164"/>
      <c r="BB68" s="164"/>
      <c r="BC68" s="164"/>
      <c r="BD68" s="164"/>
      <c r="BE68" s="164"/>
      <c r="BF68" s="164"/>
      <c r="BG68" s="164"/>
      <c r="BH68" s="164"/>
      <c r="BI68" s="164"/>
      <c r="BJ68" s="164"/>
      <c r="BK68" s="164"/>
      <c r="BL68" s="164"/>
      <c r="BM68" s="164"/>
      <c r="BN68" s="164"/>
      <c r="BO68" s="164"/>
      <c r="BP68" s="164"/>
      <c r="BQ68" s="164"/>
      <c r="BR68" s="164"/>
      <c r="BS68" s="164"/>
      <c r="BT68" s="164"/>
      <c r="BU68" s="164"/>
      <c r="BV68" s="164"/>
      <c r="BW68" s="164"/>
      <c r="BX68" s="164"/>
      <c r="BY68" s="164"/>
      <c r="BZ68" s="164"/>
      <c r="CA68" s="164"/>
      <c r="CB68" s="164"/>
      <c r="CC68" s="164"/>
      <c r="CD68" s="164"/>
      <c r="CE68" s="164"/>
      <c r="CF68" s="164"/>
      <c r="CG68" s="164"/>
      <c r="CH68" s="164"/>
      <c r="CI68" s="164"/>
      <c r="CJ68" s="164"/>
      <c r="CK68" s="164"/>
      <c r="CL68" s="164"/>
      <c r="CM68" s="164"/>
      <c r="CN68" s="164"/>
      <c r="CO68" s="164"/>
      <c r="CP68" s="164"/>
      <c r="CQ68" s="164"/>
      <c r="CR68" s="164"/>
      <c r="CS68" s="164"/>
      <c r="CT68" s="164"/>
      <c r="CU68" s="164"/>
      <c r="CV68" s="164"/>
      <c r="CW68" s="164"/>
      <c r="CX68" s="164"/>
      <c r="CY68" s="164"/>
      <c r="CZ68" s="164"/>
      <c r="DA68" s="164"/>
      <c r="DB68" s="164"/>
      <c r="DC68" s="164"/>
      <c r="DD68" s="164"/>
      <c r="DE68" s="164"/>
      <c r="DF68" s="164"/>
      <c r="DG68" s="164"/>
      <c r="DH68" s="164"/>
      <c r="DI68" s="164"/>
      <c r="DJ68" s="164"/>
      <c r="DK68" s="164"/>
      <c r="DL68" s="164"/>
      <c r="DM68" s="164"/>
      <c r="DN68" s="164"/>
      <c r="DO68" s="164"/>
      <c r="DP68" s="164"/>
      <c r="DQ68" s="164"/>
    </row>
    <row r="69" spans="1:162" s="94" customFormat="1" x14ac:dyDescent="0.2">
      <c r="A69" s="126"/>
      <c r="B69" s="225"/>
      <c r="C69" s="200" t="s">
        <v>19</v>
      </c>
      <c r="D69" s="206" t="s">
        <v>20</v>
      </c>
      <c r="E69" s="214"/>
      <c r="F69" s="226"/>
      <c r="G69" s="226"/>
      <c r="H69" s="227"/>
      <c r="I69" s="228"/>
      <c r="J69" s="228"/>
      <c r="K69" s="202"/>
      <c r="L69" s="217">
        <v>0.3</v>
      </c>
      <c r="Y69" s="164"/>
      <c r="Z69" s="164"/>
      <c r="AA69" s="164"/>
      <c r="AB69" s="164"/>
      <c r="AC69" s="164"/>
      <c r="AD69" s="164"/>
      <c r="AE69" s="164"/>
      <c r="AF69" s="164"/>
      <c r="AG69" s="164"/>
      <c r="AH69" s="164"/>
      <c r="AI69" s="164"/>
      <c r="AJ69" s="164"/>
      <c r="AK69" s="164"/>
      <c r="AL69" s="164"/>
      <c r="AM69" s="164"/>
      <c r="AN69" s="164"/>
      <c r="AO69" s="164"/>
      <c r="AP69" s="164"/>
      <c r="AQ69" s="164"/>
      <c r="AR69" s="164"/>
      <c r="AS69" s="164"/>
      <c r="AT69" s="164"/>
      <c r="AU69" s="164"/>
      <c r="AV69" s="164"/>
      <c r="AW69" s="164"/>
      <c r="AX69" s="164"/>
      <c r="AY69" s="164"/>
      <c r="AZ69" s="164"/>
      <c r="BA69" s="164"/>
      <c r="BB69" s="164"/>
      <c r="BC69" s="164"/>
      <c r="BD69" s="164"/>
      <c r="BE69" s="164"/>
      <c r="BF69" s="164"/>
      <c r="BG69" s="164"/>
      <c r="BH69" s="164"/>
      <c r="BI69" s="164"/>
      <c r="BJ69" s="164"/>
      <c r="BK69" s="164"/>
      <c r="BL69" s="164"/>
      <c r="BM69" s="164"/>
      <c r="BN69" s="164"/>
      <c r="BO69" s="164"/>
      <c r="BP69" s="164"/>
      <c r="BQ69" s="164"/>
      <c r="BR69" s="164"/>
      <c r="BS69" s="164"/>
      <c r="BT69" s="164"/>
      <c r="BU69" s="164"/>
      <c r="BV69" s="164"/>
      <c r="BW69" s="164"/>
      <c r="BX69" s="164"/>
      <c r="BY69" s="164"/>
      <c r="BZ69" s="164"/>
      <c r="CA69" s="164"/>
      <c r="CB69" s="164"/>
      <c r="CC69" s="164"/>
      <c r="CD69" s="164"/>
      <c r="CE69" s="164"/>
      <c r="CF69" s="164"/>
      <c r="CG69" s="164"/>
      <c r="CH69" s="164"/>
      <c r="CI69" s="164"/>
      <c r="CJ69" s="164"/>
      <c r="CK69" s="164"/>
      <c r="CL69" s="164"/>
      <c r="CM69" s="164"/>
      <c r="CN69" s="164"/>
      <c r="CO69" s="164"/>
      <c r="CP69" s="164"/>
      <c r="CQ69" s="164"/>
      <c r="CR69" s="164"/>
      <c r="CS69" s="164"/>
      <c r="CT69" s="164"/>
      <c r="CU69" s="164"/>
      <c r="CV69" s="164"/>
      <c r="CW69" s="164"/>
      <c r="CX69" s="164"/>
      <c r="CY69" s="164"/>
      <c r="CZ69" s="164"/>
      <c r="DA69" s="164"/>
      <c r="DB69" s="164"/>
      <c r="DC69" s="164"/>
      <c r="DD69" s="164"/>
      <c r="DE69" s="164"/>
      <c r="DF69" s="164"/>
      <c r="DG69" s="164"/>
      <c r="DH69" s="164"/>
      <c r="DI69" s="164"/>
      <c r="DJ69" s="164"/>
      <c r="DK69" s="164"/>
      <c r="DL69" s="164"/>
      <c r="DM69" s="164"/>
      <c r="DN69" s="164"/>
      <c r="DO69" s="164"/>
      <c r="DP69" s="164"/>
      <c r="DQ69" s="164"/>
    </row>
    <row r="70" spans="1:162" s="94" customFormat="1" x14ac:dyDescent="0.2">
      <c r="A70" s="273"/>
      <c r="B70" s="279" t="s">
        <v>87</v>
      </c>
      <c r="C70" s="274"/>
      <c r="D70" s="275"/>
      <c r="E70" s="276"/>
      <c r="F70" s="277">
        <f>F40+F43+F46+F49+F52+F55+F58+F61+F64+F67</f>
        <v>2200</v>
      </c>
      <c r="G70" s="277">
        <f t="shared" ref="G70:J70" si="47">G40+G43+G46+G49+G52+G55+G58+G61+G64+G67</f>
        <v>4950</v>
      </c>
      <c r="H70" s="277">
        <f t="shared" si="47"/>
        <v>7500</v>
      </c>
      <c r="I70" s="277">
        <f t="shared" si="47"/>
        <v>11100</v>
      </c>
      <c r="J70" s="277">
        <f t="shared" si="47"/>
        <v>17800</v>
      </c>
      <c r="K70" s="278"/>
      <c r="L70" s="217">
        <v>0.4</v>
      </c>
      <c r="Y70" s="164"/>
      <c r="Z70" s="164"/>
      <c r="AA70" s="164"/>
      <c r="AB70" s="164"/>
      <c r="AC70" s="164"/>
      <c r="AD70" s="164"/>
      <c r="AE70" s="164"/>
      <c r="AF70" s="164"/>
      <c r="AG70" s="164"/>
      <c r="AH70" s="164"/>
      <c r="AI70" s="164"/>
      <c r="AJ70" s="164"/>
      <c r="AK70" s="164"/>
      <c r="AL70" s="164"/>
      <c r="AM70" s="164"/>
      <c r="AN70" s="164"/>
      <c r="AO70" s="164"/>
      <c r="AP70" s="164"/>
      <c r="AQ70" s="164"/>
      <c r="AR70" s="164"/>
      <c r="AS70" s="164"/>
      <c r="AT70" s="164"/>
      <c r="AU70" s="164"/>
      <c r="AV70" s="164"/>
      <c r="AW70" s="164"/>
      <c r="AX70" s="164"/>
      <c r="AY70" s="164"/>
      <c r="AZ70" s="164"/>
      <c r="BA70" s="164"/>
      <c r="BB70" s="164"/>
      <c r="BC70" s="164"/>
      <c r="BD70" s="164"/>
      <c r="BE70" s="164"/>
      <c r="BF70" s="164"/>
      <c r="BG70" s="164"/>
      <c r="BH70" s="164"/>
      <c r="BI70" s="164"/>
      <c r="BJ70" s="164"/>
      <c r="BK70" s="164"/>
      <c r="BL70" s="164"/>
      <c r="BM70" s="164"/>
      <c r="BN70" s="164"/>
      <c r="BO70" s="164"/>
      <c r="BP70" s="164"/>
      <c r="BQ70" s="164"/>
      <c r="BR70" s="164"/>
      <c r="BS70" s="164"/>
      <c r="BT70" s="164"/>
      <c r="BU70" s="164"/>
      <c r="BV70" s="164"/>
      <c r="BW70" s="164"/>
      <c r="BX70" s="164"/>
      <c r="BY70" s="164"/>
      <c r="BZ70" s="164"/>
      <c r="CA70" s="164"/>
      <c r="CB70" s="164"/>
      <c r="CC70" s="164"/>
      <c r="CD70" s="164"/>
      <c r="CE70" s="164"/>
      <c r="CF70" s="164"/>
      <c r="CG70" s="164"/>
      <c r="CH70" s="164"/>
      <c r="CI70" s="164"/>
      <c r="CJ70" s="164"/>
      <c r="CK70" s="164"/>
      <c r="CL70" s="164"/>
      <c r="CM70" s="164"/>
      <c r="CN70" s="164"/>
      <c r="CO70" s="164"/>
      <c r="CP70" s="164"/>
      <c r="CQ70" s="164"/>
      <c r="CR70" s="164"/>
      <c r="CS70" s="164"/>
      <c r="CT70" s="164"/>
      <c r="CU70" s="164"/>
      <c r="CV70" s="164"/>
      <c r="CW70" s="164"/>
      <c r="CX70" s="164"/>
      <c r="CY70" s="164"/>
      <c r="CZ70" s="164"/>
      <c r="DA70" s="164"/>
      <c r="DB70" s="164"/>
      <c r="DC70" s="164"/>
      <c r="DD70" s="164"/>
      <c r="DE70" s="164"/>
      <c r="DF70" s="164"/>
      <c r="DG70" s="164"/>
      <c r="DH70" s="164"/>
      <c r="DI70" s="164"/>
      <c r="DJ70" s="164"/>
      <c r="DK70" s="164"/>
      <c r="DL70" s="164"/>
      <c r="DM70" s="164"/>
      <c r="DN70" s="164"/>
      <c r="DO70" s="164"/>
      <c r="DP70" s="164"/>
      <c r="DQ70" s="164"/>
    </row>
    <row r="71" spans="1:162" s="94" customFormat="1" x14ac:dyDescent="0.2">
      <c r="A71" s="185"/>
      <c r="B71" s="186"/>
      <c r="C71" s="187"/>
      <c r="D71" s="188"/>
      <c r="E71" s="189"/>
      <c r="F71" s="189"/>
      <c r="G71" s="189"/>
      <c r="H71" s="190"/>
      <c r="I71" s="189" t="s">
        <v>88</v>
      </c>
      <c r="J71" s="218">
        <f>SUM(F70:J70)</f>
        <v>43550</v>
      </c>
      <c r="K71" s="191"/>
      <c r="L71" s="217">
        <v>0.5</v>
      </c>
      <c r="Y71" s="164"/>
      <c r="Z71" s="164"/>
      <c r="AA71" s="164"/>
      <c r="AB71" s="164"/>
      <c r="AC71" s="164"/>
      <c r="AD71" s="164"/>
      <c r="AE71" s="164"/>
      <c r="AF71" s="164"/>
      <c r="AG71" s="164"/>
      <c r="AH71" s="164"/>
      <c r="AI71" s="164"/>
      <c r="AJ71" s="164"/>
      <c r="AK71" s="164"/>
      <c r="AL71" s="164"/>
      <c r="AM71" s="164"/>
      <c r="AN71" s="164"/>
      <c r="AO71" s="164"/>
      <c r="AP71" s="164"/>
      <c r="AQ71" s="164"/>
      <c r="AR71" s="164"/>
      <c r="AS71" s="164"/>
      <c r="AT71" s="164"/>
      <c r="AU71" s="164"/>
      <c r="AV71" s="164"/>
      <c r="AW71" s="164"/>
      <c r="AX71" s="164"/>
      <c r="AY71" s="164"/>
      <c r="AZ71" s="164"/>
      <c r="BA71" s="164"/>
      <c r="BB71" s="164"/>
      <c r="BC71" s="164"/>
      <c r="BD71" s="164"/>
      <c r="BE71" s="164"/>
      <c r="BF71" s="164"/>
      <c r="BG71" s="164"/>
      <c r="BH71" s="164"/>
      <c r="BI71" s="164"/>
      <c r="BJ71" s="164"/>
      <c r="BK71" s="164"/>
      <c r="BL71" s="164"/>
      <c r="BM71" s="164"/>
      <c r="BN71" s="164"/>
      <c r="BO71" s="164"/>
      <c r="BP71" s="164"/>
      <c r="BQ71" s="164"/>
      <c r="BR71" s="164"/>
      <c r="BS71" s="164"/>
      <c r="BT71" s="164"/>
      <c r="BU71" s="164"/>
      <c r="BV71" s="164"/>
      <c r="BW71" s="164"/>
      <c r="BX71" s="164"/>
      <c r="BY71" s="164"/>
      <c r="BZ71" s="164"/>
      <c r="CA71" s="164"/>
      <c r="CB71" s="164"/>
      <c r="CC71" s="164"/>
      <c r="CD71" s="164"/>
      <c r="CE71" s="164"/>
      <c r="CF71" s="164"/>
      <c r="CG71" s="164"/>
      <c r="CH71" s="164"/>
      <c r="CI71" s="164"/>
      <c r="CJ71" s="164"/>
      <c r="CK71" s="164"/>
      <c r="CL71" s="164"/>
      <c r="CM71" s="164"/>
      <c r="CN71" s="164"/>
      <c r="CO71" s="164"/>
      <c r="CP71" s="164"/>
      <c r="CQ71" s="164"/>
      <c r="CR71" s="164"/>
      <c r="CS71" s="164"/>
      <c r="CT71" s="164"/>
      <c r="CU71" s="164"/>
      <c r="CV71" s="164"/>
      <c r="CW71" s="164"/>
      <c r="CX71" s="164"/>
      <c r="CY71" s="164"/>
      <c r="CZ71" s="164"/>
      <c r="DA71" s="164"/>
      <c r="DB71" s="164"/>
      <c r="DC71" s="164"/>
      <c r="DD71" s="164"/>
      <c r="DE71" s="164"/>
      <c r="DF71" s="164"/>
      <c r="DG71" s="164"/>
      <c r="DH71" s="164"/>
      <c r="DI71" s="164"/>
      <c r="DJ71" s="164"/>
      <c r="DK71" s="164"/>
      <c r="DL71" s="164"/>
      <c r="DM71" s="164"/>
      <c r="DN71" s="164"/>
      <c r="DO71" s="164"/>
      <c r="DP71" s="164"/>
      <c r="DQ71" s="164"/>
    </row>
    <row r="72" spans="1:162" s="94" customFormat="1" x14ac:dyDescent="0.2">
      <c r="B72" s="192"/>
      <c r="C72" s="171"/>
      <c r="D72" s="193"/>
      <c r="E72" s="193"/>
      <c r="F72" s="193"/>
      <c r="G72" s="193"/>
      <c r="H72" s="193"/>
      <c r="I72" s="193"/>
      <c r="J72" s="171"/>
      <c r="K72" s="194"/>
      <c r="L72" s="217">
        <v>0.6</v>
      </c>
    </row>
    <row r="73" spans="1:162" s="94" customFormat="1" x14ac:dyDescent="0.2">
      <c r="B73" s="24"/>
      <c r="C73" s="110"/>
      <c r="D73" s="110"/>
      <c r="E73" s="110"/>
      <c r="F73" s="110"/>
      <c r="G73" s="110"/>
      <c r="H73" s="110"/>
      <c r="I73" s="110"/>
      <c r="J73" s="24"/>
      <c r="L73" s="217">
        <v>0.7</v>
      </c>
    </row>
    <row r="74" spans="1:162" s="94" customFormat="1" ht="18" x14ac:dyDescent="0.2">
      <c r="B74" s="172" t="s">
        <v>21</v>
      </c>
      <c r="C74" s="110"/>
      <c r="D74" s="110"/>
      <c r="E74" s="110"/>
      <c r="F74" s="110"/>
      <c r="G74" s="110"/>
      <c r="H74" s="110"/>
      <c r="I74" s="110"/>
      <c r="J74" s="24"/>
      <c r="L74" s="217">
        <v>0.8</v>
      </c>
    </row>
    <row r="75" spans="1:162" s="94" customFormat="1" ht="15.75" x14ac:dyDescent="0.2">
      <c r="B75" s="234"/>
      <c r="C75" s="235"/>
      <c r="D75" s="235"/>
      <c r="E75" s="235"/>
      <c r="F75" s="235"/>
      <c r="G75" s="235"/>
      <c r="H75" s="235"/>
      <c r="I75" s="236"/>
      <c r="J75" s="24"/>
      <c r="L75" s="217">
        <v>0.9</v>
      </c>
    </row>
    <row r="76" spans="1:162" s="94" customFormat="1" x14ac:dyDescent="0.2">
      <c r="B76" s="235"/>
      <c r="C76" s="237"/>
      <c r="D76" s="237"/>
      <c r="E76" s="237"/>
      <c r="F76" s="237"/>
      <c r="G76" s="237"/>
      <c r="H76" s="237"/>
      <c r="I76" s="236"/>
      <c r="J76" s="173"/>
      <c r="L76" s="217">
        <v>1</v>
      </c>
    </row>
    <row r="77" spans="1:162" s="94" customFormat="1" x14ac:dyDescent="0.2">
      <c r="B77" s="238"/>
      <c r="C77" s="239"/>
      <c r="D77" s="239"/>
      <c r="E77" s="239"/>
      <c r="F77" s="239"/>
      <c r="G77" s="239"/>
      <c r="H77" s="239"/>
      <c r="I77" s="238"/>
      <c r="J77" s="173"/>
    </row>
    <row r="78" spans="1:162" s="94" customFormat="1" x14ac:dyDescent="0.2">
      <c r="B78" s="238"/>
      <c r="C78" s="239"/>
      <c r="D78" s="239"/>
      <c r="E78" s="239"/>
      <c r="F78" s="239"/>
      <c r="G78" s="239"/>
      <c r="H78" s="239"/>
      <c r="I78" s="238"/>
      <c r="J78" s="173"/>
    </row>
    <row r="79" spans="1:162" s="94" customFormat="1" x14ac:dyDescent="0.2">
      <c r="B79" s="238"/>
      <c r="C79" s="239"/>
      <c r="D79" s="239"/>
      <c r="E79" s="239"/>
      <c r="F79" s="239"/>
      <c r="G79" s="240"/>
      <c r="H79" s="240"/>
      <c r="I79" s="238"/>
      <c r="J79" s="173"/>
    </row>
    <row r="80" spans="1:162" s="94" customFormat="1" x14ac:dyDescent="0.2">
      <c r="B80" s="238"/>
      <c r="C80" s="239"/>
      <c r="D80" s="239"/>
      <c r="E80" s="239"/>
      <c r="F80" s="239"/>
      <c r="G80" s="239"/>
      <c r="H80" s="239"/>
      <c r="I80" s="238"/>
    </row>
    <row r="81" spans="2:12" s="94" customFormat="1" x14ac:dyDescent="0.2">
      <c r="B81" s="241"/>
      <c r="C81" s="239"/>
      <c r="D81" s="242"/>
      <c r="E81" s="239"/>
      <c r="F81" s="239"/>
      <c r="G81" s="239"/>
      <c r="H81" s="239"/>
      <c r="I81" s="243"/>
    </row>
    <row r="82" spans="2:12" s="94" customFormat="1" x14ac:dyDescent="0.2">
      <c r="B82" s="244"/>
      <c r="C82" s="244"/>
      <c r="D82" s="244"/>
      <c r="E82" s="244"/>
      <c r="F82" s="244"/>
      <c r="G82" s="244"/>
      <c r="H82" s="244"/>
      <c r="I82" s="244"/>
    </row>
    <row r="83" spans="2:12" s="94" customFormat="1" x14ac:dyDescent="0.2">
      <c r="B83" s="244"/>
      <c r="C83" s="244"/>
      <c r="D83" s="244"/>
      <c r="E83" s="244"/>
      <c r="F83" s="244"/>
      <c r="G83" s="244"/>
      <c r="H83" s="244"/>
      <c r="I83" s="244"/>
      <c r="L83" s="164"/>
    </row>
    <row r="84" spans="2:12" s="94" customFormat="1" x14ac:dyDescent="0.2">
      <c r="B84" s="238"/>
      <c r="C84" s="245"/>
      <c r="D84" s="245"/>
      <c r="E84" s="245"/>
      <c r="F84" s="245"/>
      <c r="G84" s="245"/>
      <c r="H84" s="245"/>
      <c r="I84" s="245"/>
      <c r="L84" s="164"/>
    </row>
    <row r="85" spans="2:12" s="94" customFormat="1" x14ac:dyDescent="0.2">
      <c r="B85" s="246"/>
      <c r="C85" s="245"/>
      <c r="D85" s="245"/>
      <c r="E85" s="245"/>
      <c r="F85" s="245"/>
      <c r="G85" s="245"/>
      <c r="H85" s="245"/>
      <c r="I85" s="245"/>
      <c r="L85" s="164"/>
    </row>
    <row r="86" spans="2:12" s="94" customFormat="1" ht="15.75" x14ac:dyDescent="0.2">
      <c r="B86" s="234"/>
      <c r="C86" s="235"/>
      <c r="D86" s="235"/>
      <c r="E86" s="235"/>
      <c r="F86" s="235"/>
      <c r="G86" s="235"/>
      <c r="H86" s="235"/>
      <c r="I86" s="236"/>
      <c r="L86" s="164"/>
    </row>
    <row r="87" spans="2:12" s="94" customFormat="1" x14ac:dyDescent="0.2">
      <c r="B87" s="235"/>
      <c r="C87" s="237"/>
      <c r="D87" s="237"/>
      <c r="E87" s="237"/>
      <c r="F87" s="237"/>
      <c r="G87" s="237"/>
      <c r="H87" s="237"/>
      <c r="I87" s="236"/>
      <c r="L87" s="164"/>
    </row>
    <row r="88" spans="2:12" s="94" customFormat="1" x14ac:dyDescent="0.2">
      <c r="B88" s="238"/>
      <c r="C88" s="239"/>
      <c r="D88" s="239"/>
      <c r="E88" s="239"/>
      <c r="F88" s="239"/>
      <c r="G88" s="239"/>
      <c r="H88" s="239"/>
      <c r="I88" s="238"/>
      <c r="L88" s="164"/>
    </row>
    <row r="89" spans="2:12" s="94" customFormat="1" x14ac:dyDescent="0.2">
      <c r="B89" s="238"/>
      <c r="C89" s="239"/>
      <c r="D89" s="239"/>
      <c r="E89" s="239"/>
      <c r="F89" s="239"/>
      <c r="G89" s="239"/>
      <c r="H89" s="239"/>
      <c r="I89" s="238"/>
      <c r="L89" s="164"/>
    </row>
    <row r="90" spans="2:12" s="94" customFormat="1" x14ac:dyDescent="0.2">
      <c r="B90" s="238"/>
      <c r="C90" s="239"/>
      <c r="D90" s="239"/>
      <c r="E90" s="239"/>
      <c r="F90" s="239"/>
      <c r="G90" s="240"/>
      <c r="H90" s="240"/>
      <c r="I90" s="238"/>
      <c r="L90" s="164"/>
    </row>
    <row r="91" spans="2:12" s="94" customFormat="1" x14ac:dyDescent="0.2">
      <c r="B91" s="238"/>
      <c r="C91" s="239"/>
      <c r="D91" s="239"/>
      <c r="E91" s="239"/>
      <c r="F91" s="239"/>
      <c r="G91" s="239"/>
      <c r="H91" s="239"/>
      <c r="I91" s="238"/>
      <c r="L91" s="164"/>
    </row>
    <row r="92" spans="2:12" s="94" customFormat="1" x14ac:dyDescent="0.2">
      <c r="B92" s="241"/>
      <c r="C92" s="239"/>
      <c r="D92" s="242"/>
      <c r="E92" s="239"/>
      <c r="F92" s="239"/>
      <c r="G92" s="239"/>
      <c r="H92" s="239"/>
      <c r="I92" s="243"/>
      <c r="L92" s="164"/>
    </row>
    <row r="93" spans="2:12" s="94" customFormat="1" x14ac:dyDescent="0.2">
      <c r="B93" s="244"/>
      <c r="C93" s="244"/>
      <c r="D93" s="244"/>
      <c r="E93" s="244"/>
      <c r="F93" s="244"/>
      <c r="G93" s="244"/>
      <c r="H93" s="244"/>
      <c r="I93" s="244"/>
      <c r="L93" s="164"/>
    </row>
    <row r="94" spans="2:12" s="94" customFormat="1" x14ac:dyDescent="0.2">
      <c r="B94" s="247"/>
      <c r="C94" s="247"/>
      <c r="D94" s="247"/>
      <c r="E94" s="247"/>
      <c r="F94" s="247"/>
      <c r="G94" s="247"/>
      <c r="H94" s="247"/>
      <c r="I94" s="247"/>
      <c r="L94" s="164"/>
    </row>
    <row r="95" spans="2:12" s="94" customFormat="1" x14ac:dyDescent="0.2">
      <c r="B95" s="247"/>
      <c r="C95" s="247"/>
      <c r="D95" s="247"/>
      <c r="E95" s="247"/>
      <c r="F95" s="247"/>
      <c r="G95" s="247"/>
      <c r="H95" s="247"/>
      <c r="I95" s="247"/>
      <c r="L95" s="164"/>
    </row>
    <row r="96" spans="2:12" s="94" customFormat="1" x14ac:dyDescent="0.2">
      <c r="B96" s="247"/>
      <c r="C96" s="247"/>
      <c r="D96" s="247"/>
      <c r="E96" s="247"/>
      <c r="F96" s="247"/>
      <c r="G96" s="247"/>
      <c r="H96" s="247"/>
      <c r="I96" s="247"/>
      <c r="L96" s="164"/>
    </row>
    <row r="97" spans="2:12" s="94" customFormat="1" x14ac:dyDescent="0.2">
      <c r="B97" s="247"/>
      <c r="C97" s="247"/>
      <c r="D97" s="247"/>
      <c r="E97" s="247"/>
      <c r="F97" s="247"/>
      <c r="G97" s="247"/>
      <c r="H97" s="247"/>
      <c r="I97" s="247"/>
      <c r="L97" s="164"/>
    </row>
    <row r="98" spans="2:12" s="94" customFormat="1" x14ac:dyDescent="0.2">
      <c r="B98" s="247"/>
      <c r="C98" s="247"/>
      <c r="D98" s="247"/>
      <c r="E98" s="247"/>
      <c r="F98" s="247"/>
      <c r="G98" s="247"/>
      <c r="H98" s="247"/>
      <c r="I98" s="247"/>
      <c r="L98" s="164"/>
    </row>
    <row r="99" spans="2:12" s="94" customFormat="1" x14ac:dyDescent="0.2">
      <c r="B99" s="247"/>
      <c r="C99" s="247"/>
      <c r="D99" s="247"/>
      <c r="E99" s="247"/>
      <c r="F99" s="247"/>
      <c r="G99" s="247"/>
      <c r="H99" s="247"/>
      <c r="I99" s="247"/>
      <c r="L99" s="164"/>
    </row>
    <row r="100" spans="2:12" s="94" customFormat="1" x14ac:dyDescent="0.2">
      <c r="B100" s="247"/>
      <c r="C100" s="247"/>
      <c r="D100" s="247"/>
      <c r="E100" s="247"/>
      <c r="F100" s="247"/>
      <c r="G100" s="247"/>
      <c r="H100" s="247"/>
      <c r="I100" s="247"/>
      <c r="L100" s="164"/>
    </row>
    <row r="101" spans="2:12" s="94" customFormat="1" x14ac:dyDescent="0.2">
      <c r="B101" s="247"/>
      <c r="C101" s="247"/>
      <c r="D101" s="247"/>
      <c r="E101" s="247"/>
      <c r="F101" s="247"/>
      <c r="G101" s="247"/>
      <c r="H101" s="247"/>
      <c r="I101" s="247"/>
      <c r="L101" s="164"/>
    </row>
    <row r="102" spans="2:12" s="94" customFormat="1" x14ac:dyDescent="0.2">
      <c r="B102" s="247"/>
      <c r="C102" s="247"/>
      <c r="D102" s="247"/>
      <c r="E102" s="247"/>
      <c r="F102" s="247"/>
      <c r="G102" s="247"/>
      <c r="H102" s="247"/>
      <c r="I102" s="247"/>
      <c r="L102" s="164"/>
    </row>
    <row r="103" spans="2:12" s="94" customFormat="1" x14ac:dyDescent="0.2">
      <c r="B103" s="247"/>
      <c r="C103" s="247"/>
      <c r="D103" s="247"/>
      <c r="E103" s="247"/>
      <c r="F103" s="247"/>
      <c r="G103" s="247"/>
      <c r="H103" s="247"/>
      <c r="I103" s="247"/>
      <c r="L103" s="164"/>
    </row>
    <row r="104" spans="2:12" s="94" customFormat="1" x14ac:dyDescent="0.2">
      <c r="B104" s="247"/>
      <c r="C104" s="247"/>
      <c r="D104" s="247"/>
      <c r="E104" s="247"/>
      <c r="F104" s="247"/>
      <c r="G104" s="247"/>
      <c r="H104" s="247"/>
      <c r="I104" s="247"/>
      <c r="L104" s="164"/>
    </row>
    <row r="105" spans="2:12" s="94" customFormat="1" x14ac:dyDescent="0.2">
      <c r="B105" s="247"/>
      <c r="C105" s="247"/>
      <c r="D105" s="247"/>
      <c r="E105" s="247"/>
      <c r="F105" s="247"/>
      <c r="G105" s="247"/>
      <c r="H105" s="247"/>
      <c r="I105" s="247"/>
      <c r="L105" s="164"/>
    </row>
    <row r="106" spans="2:12" s="94" customFormat="1" x14ac:dyDescent="0.2">
      <c r="B106" s="247"/>
      <c r="C106" s="247"/>
      <c r="D106" s="247"/>
      <c r="E106" s="247"/>
      <c r="F106" s="247"/>
      <c r="G106" s="247"/>
      <c r="H106" s="247"/>
      <c r="I106" s="247"/>
      <c r="L106" s="164"/>
    </row>
    <row r="107" spans="2:12" s="94" customFormat="1" x14ac:dyDescent="0.2">
      <c r="B107" s="247"/>
      <c r="C107" s="247"/>
      <c r="D107" s="247"/>
      <c r="E107" s="247"/>
      <c r="F107" s="247"/>
      <c r="G107" s="247"/>
      <c r="H107" s="247"/>
      <c r="I107" s="247"/>
      <c r="L107" s="164"/>
    </row>
    <row r="108" spans="2:12" s="94" customFormat="1" x14ac:dyDescent="0.2">
      <c r="B108" s="247"/>
      <c r="C108" s="247"/>
      <c r="D108" s="247"/>
      <c r="E108" s="247"/>
      <c r="F108" s="247"/>
      <c r="G108" s="247"/>
      <c r="H108" s="247"/>
      <c r="I108" s="247"/>
      <c r="L108" s="164"/>
    </row>
    <row r="109" spans="2:12" s="94" customFormat="1" x14ac:dyDescent="0.2">
      <c r="B109" s="247"/>
      <c r="C109" s="247"/>
      <c r="D109" s="247"/>
      <c r="E109" s="247"/>
      <c r="F109" s="247"/>
      <c r="G109" s="247"/>
      <c r="H109" s="247"/>
      <c r="I109" s="247"/>
      <c r="L109" s="164"/>
    </row>
    <row r="110" spans="2:12" s="94" customFormat="1" x14ac:dyDescent="0.2">
      <c r="B110" s="247"/>
      <c r="C110" s="247"/>
      <c r="D110" s="247"/>
      <c r="E110" s="247"/>
      <c r="F110" s="247"/>
      <c r="G110" s="247"/>
      <c r="H110" s="247"/>
      <c r="I110" s="247"/>
      <c r="L110" s="164"/>
    </row>
    <row r="111" spans="2:12" s="94" customFormat="1" x14ac:dyDescent="0.2">
      <c r="L111" s="164"/>
    </row>
  </sheetData>
  <mergeCells count="36">
    <mergeCell ref="A64:A66"/>
    <mergeCell ref="B64:B66"/>
    <mergeCell ref="A67:A69"/>
    <mergeCell ref="B67:B69"/>
    <mergeCell ref="E40:E69"/>
    <mergeCell ref="A55:A57"/>
    <mergeCell ref="B55:B57"/>
    <mergeCell ref="A58:A60"/>
    <mergeCell ref="B58:B60"/>
    <mergeCell ref="A61:A63"/>
    <mergeCell ref="B61:B63"/>
    <mergeCell ref="C73:I74"/>
    <mergeCell ref="I75:I76"/>
    <mergeCell ref="C84:I85"/>
    <mergeCell ref="I86:I87"/>
    <mergeCell ref="K24:K25"/>
    <mergeCell ref="B24:B25"/>
    <mergeCell ref="C24:C25"/>
    <mergeCell ref="D24:D25"/>
    <mergeCell ref="B38:B39"/>
    <mergeCell ref="K38:K39"/>
    <mergeCell ref="B26:B27"/>
    <mergeCell ref="B28:B29"/>
    <mergeCell ref="B30:B31"/>
    <mergeCell ref="A40:A42"/>
    <mergeCell ref="B33:B36"/>
    <mergeCell ref="B40:B42"/>
    <mergeCell ref="A38:A39"/>
    <mergeCell ref="B43:B45"/>
    <mergeCell ref="B46:B48"/>
    <mergeCell ref="A43:A45"/>
    <mergeCell ref="A46:A48"/>
    <mergeCell ref="A49:A51"/>
    <mergeCell ref="B49:B51"/>
    <mergeCell ref="A52:A54"/>
    <mergeCell ref="B52:B54"/>
  </mergeCells>
  <phoneticPr fontId="2" type="noConversion"/>
  <conditionalFormatting sqref="I37:J37">
    <cfRule type="cellIs" dxfId="63" priority="27" operator="equal">
      <formula>"nuljaar"</formula>
    </cfRule>
    <cfRule type="cellIs" dxfId="62" priority="28" operator="equal">
      <formula>"realisatie"</formula>
    </cfRule>
    <cfRule type="cellIs" dxfId="61" priority="29" operator="equal">
      <formula>"gepland"</formula>
    </cfRule>
    <cfRule type="cellIs" dxfId="60" priority="30" operator="equal">
      <formula>"vul in"</formula>
    </cfRule>
  </conditionalFormatting>
  <conditionalFormatting sqref="D76:H76">
    <cfRule type="containsText" dxfId="59" priority="15" operator="containsText" text="bitte auswählen">
      <formula>NOT(ISERROR(SEARCH("bitte auswählen",D76)))</formula>
    </cfRule>
  </conditionalFormatting>
  <conditionalFormatting sqref="D76:H76">
    <cfRule type="containsText" dxfId="58" priority="14" operator="containsText" text="umgesetzt">
      <formula>NOT(ISERROR(SEARCH("umgesetzt",D76)))</formula>
    </cfRule>
  </conditionalFormatting>
  <conditionalFormatting sqref="D76:H76">
    <cfRule type="containsText" dxfId="57" priority="13" stopIfTrue="1" operator="containsText" text="geplant">
      <formula>NOT(ISERROR(SEARCH("geplant",D76)))</formula>
    </cfRule>
  </conditionalFormatting>
  <conditionalFormatting sqref="C76">
    <cfRule type="containsText" dxfId="56" priority="12" operator="containsText" text="bitte auswählen">
      <formula>NOT(ISERROR(SEARCH("bitte auswählen",C76)))</formula>
    </cfRule>
  </conditionalFormatting>
  <conditionalFormatting sqref="C76">
    <cfRule type="containsText" dxfId="55" priority="11" operator="containsText" text="umgesetzt">
      <formula>NOT(ISERROR(SEARCH("umgesetzt",C76)))</formula>
    </cfRule>
  </conditionalFormatting>
  <conditionalFormatting sqref="C76">
    <cfRule type="containsText" dxfId="54" priority="10" stopIfTrue="1" operator="containsText" text="geplant">
      <formula>NOT(ISERROR(SEARCH("geplant",C76)))</formula>
    </cfRule>
  </conditionalFormatting>
  <conditionalFormatting sqref="D87:H87">
    <cfRule type="containsText" dxfId="53" priority="9" operator="containsText" text="bitte auswählen">
      <formula>NOT(ISERROR(SEARCH("bitte auswählen",D87)))</formula>
    </cfRule>
  </conditionalFormatting>
  <conditionalFormatting sqref="D87:H87">
    <cfRule type="containsText" dxfId="52" priority="8" operator="containsText" text="umgesetzt">
      <formula>NOT(ISERROR(SEARCH("umgesetzt",D87)))</formula>
    </cfRule>
  </conditionalFormatting>
  <conditionalFormatting sqref="D87:H87">
    <cfRule type="containsText" dxfId="51" priority="7" stopIfTrue="1" operator="containsText" text="geplant">
      <formula>NOT(ISERROR(SEARCH("geplant",D87)))</formula>
    </cfRule>
  </conditionalFormatting>
  <conditionalFormatting sqref="C87">
    <cfRule type="containsText" dxfId="50" priority="6" operator="containsText" text="bitte auswählen">
      <formula>NOT(ISERROR(SEARCH("bitte auswählen",C87)))</formula>
    </cfRule>
  </conditionalFormatting>
  <conditionalFormatting sqref="C87">
    <cfRule type="containsText" dxfId="49" priority="5" operator="containsText" text="umgesetzt">
      <formula>NOT(ISERROR(SEARCH("umgesetzt",C87)))</formula>
    </cfRule>
  </conditionalFormatting>
  <conditionalFormatting sqref="C87">
    <cfRule type="containsText" dxfId="48" priority="4" stopIfTrue="1" operator="containsText" text="geplant">
      <formula>NOT(ISERROR(SEARCH("geplant",C87)))</formula>
    </cfRule>
  </conditionalFormatting>
  <conditionalFormatting sqref="E25">
    <cfRule type="containsText" dxfId="47" priority="3" operator="containsText" text="bitte auswählen">
      <formula>NOT(ISERROR(SEARCH("bitte auswählen",E25)))</formula>
    </cfRule>
  </conditionalFormatting>
  <conditionalFormatting sqref="E25">
    <cfRule type="containsText" dxfId="46" priority="2" operator="containsText" text="umgesetzt">
      <formula>NOT(ISERROR(SEARCH("umgesetzt",E25)))</formula>
    </cfRule>
  </conditionalFormatting>
  <conditionalFormatting sqref="E25">
    <cfRule type="containsText" dxfId="45" priority="1" stopIfTrue="1" operator="containsText" text="geplant">
      <formula>NOT(ISERROR(SEARCH("geplant",E25)))</formula>
    </cfRule>
  </conditionalFormatting>
  <dataValidations count="5">
    <dataValidation type="list" allowBlank="1" showInputMessage="1" showErrorMessage="1" sqref="C87:H87">
      <formula1>$L$12:$L$14</formula1>
    </dataValidation>
    <dataValidation type="list" allowBlank="1" showInputMessage="1" showErrorMessage="1" sqref="C76:H76 F25:J25">
      <formula1>$L$32:$L$34</formula1>
    </dataValidation>
    <dataValidation type="list" allowBlank="1" showInputMessage="1" showErrorMessage="1" sqref="E25">
      <formula1>$L$35:$L$46</formula1>
    </dataValidation>
    <dataValidation type="list" allowBlank="1" showInputMessage="1" showErrorMessage="1" sqref="D36 D67 D64 D61 D58 D55 D52 D49 D46 D43 D40 D32:D33">
      <formula1>$L$47:$L$49</formula1>
    </dataValidation>
    <dataValidation type="list" allowBlank="1" showInputMessage="1" showErrorMessage="1" sqref="F42:J42 F45:J45 F48:J48 F51:J51 F54:J54 F57:J57 F60:J60 F63:J63 F66:J66 F69:J69">
      <formula1>$L$66:$L$76</formula1>
    </dataValidation>
  </dataValidations>
  <hyperlinks>
    <hyperlink ref="B40:B42" location="'Maßnahme 1'!A1" display="Maßnahme 1"/>
    <hyperlink ref="B43:B45" location="'Maßnahme 2'!A1" display="Maßnahme 2"/>
    <hyperlink ref="B46:B48" location="'Maßnahme 3'!A1" display="Maßnahme 3"/>
    <hyperlink ref="B49:B51" location="'Maßnahme 1'!A1" display="Maßnahme 1"/>
    <hyperlink ref="B58:B60" location="'Maßnahme 1'!A1" display="Maßnahme 1"/>
    <hyperlink ref="B67:B69" location="'Maßnahme 3'!A1" display="Maßnahme 3"/>
    <hyperlink ref="B52:B54" location="'Maßnahme 2'!A1" display="Maßnahme 2"/>
    <hyperlink ref="B61:B63" location="'Maßnahme 2'!A1" display="Maßnahme 2"/>
    <hyperlink ref="B55:B57" location="'Maßnahme 3'!A1" display="Maßnahme 3"/>
    <hyperlink ref="B64:B66" location="'Maßnahme 3'!A1" display="Maßnahme 3"/>
  </hyperlinks>
  <pageMargins left="0.7" right="0.7" top="0.75" bottom="0.75" header="0.3" footer="0.3"/>
  <pageSetup paperSize="9" orientation="portrait" r:id="rId1"/>
  <ignoredErrors>
    <ignoredError sqref="E28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zoomScale="90" zoomScaleNormal="90" workbookViewId="0">
      <selection activeCell="A24" sqref="A24"/>
    </sheetView>
  </sheetViews>
  <sheetFormatPr baseColWidth="10" defaultColWidth="0" defaultRowHeight="12.75" zeroHeight="1" x14ac:dyDescent="0.2"/>
  <cols>
    <col min="1" max="1" width="70.7109375" customWidth="1"/>
    <col min="2" max="2" width="18.140625" customWidth="1"/>
    <col min="3" max="3" width="17.140625" customWidth="1"/>
    <col min="4" max="8" width="15.7109375" customWidth="1"/>
    <col min="9" max="9" width="61" customWidth="1"/>
    <col min="10" max="11" width="11.42578125" customWidth="1"/>
    <col min="24" max="16384" width="11.42578125" hidden="1"/>
  </cols>
  <sheetData>
    <row r="1" spans="1:23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x14ac:dyDescent="0.2">
      <c r="A5" s="45" t="s">
        <v>1</v>
      </c>
      <c r="B5" s="7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x14ac:dyDescent="0.2">
      <c r="A6" s="44"/>
      <c r="B6" s="4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">
      <c r="A7" s="44"/>
      <c r="B7" s="4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x14ac:dyDescent="0.2">
      <c r="A8" s="44"/>
      <c r="B8" s="4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x14ac:dyDescent="0.2">
      <c r="A9" s="44"/>
      <c r="B9" s="4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x14ac:dyDescent="0.2">
      <c r="A10" s="44"/>
      <c r="B10" s="4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x14ac:dyDescent="0.2">
      <c r="A11" s="44"/>
      <c r="B11" s="4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x14ac:dyDescent="0.2">
      <c r="A12" s="44"/>
      <c r="B12" s="4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x14ac:dyDescent="0.2">
      <c r="A13" s="44"/>
      <c r="B13" s="44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x14ac:dyDescent="0.2">
      <c r="A14" s="44"/>
      <c r="B14" s="4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x14ac:dyDescent="0.2">
      <c r="A15" s="44"/>
      <c r="B15" s="44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x14ac:dyDescent="0.2">
      <c r="A16" s="44"/>
      <c r="B16" s="44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x14ac:dyDescent="0.2">
      <c r="A17" s="44"/>
      <c r="B17" s="44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x14ac:dyDescent="0.2">
      <c r="A18" s="44"/>
      <c r="B18" s="44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x14ac:dyDescent="0.2">
      <c r="A19" s="44"/>
      <c r="B19" s="4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ht="12.75" customHeight="1" x14ac:dyDescent="0.2">
      <c r="A22" s="21"/>
      <c r="B22" s="14"/>
      <c r="C22" s="137" t="s">
        <v>17</v>
      </c>
      <c r="D22" s="138"/>
      <c r="E22" s="138"/>
      <c r="F22" s="138"/>
      <c r="G22" s="138"/>
      <c r="H22" s="138"/>
      <c r="I22" s="13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t="12.75" customHeight="1" x14ac:dyDescent="0.2">
      <c r="A23" s="78"/>
      <c r="B23" s="79"/>
      <c r="C23" s="140"/>
      <c r="D23" s="141"/>
      <c r="E23" s="141"/>
      <c r="F23" s="141"/>
      <c r="G23" s="141"/>
      <c r="H23" s="141"/>
      <c r="I23" s="142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ht="15.75" x14ac:dyDescent="0.25">
      <c r="A24" s="28" t="s">
        <v>2</v>
      </c>
      <c r="B24" s="28" t="s">
        <v>23</v>
      </c>
      <c r="C24" s="37" t="s">
        <v>0</v>
      </c>
      <c r="D24" s="38" t="str">
        <f>IF(ISERROR(C25+1),"Jahr",(C25+1))</f>
        <v>Jahr</v>
      </c>
      <c r="E24" s="39" t="str">
        <f>IF(ISERROR(D24+1),"Jahr",(D24+1))</f>
        <v>Jahr</v>
      </c>
      <c r="F24" s="38" t="str">
        <f t="shared" ref="F24:H24" si="0">IF(ISERROR(E24+1),"Jahr",(E24+1))</f>
        <v>Jahr</v>
      </c>
      <c r="G24" s="40" t="str">
        <f t="shared" si="0"/>
        <v>Jahr</v>
      </c>
      <c r="H24" s="41" t="str">
        <f t="shared" si="0"/>
        <v>Jahr</v>
      </c>
      <c r="I24" s="280" t="s">
        <v>41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94" customFormat="1" ht="16.5" customHeight="1" x14ac:dyDescent="0.2">
      <c r="A25" s="90"/>
      <c r="B25" s="90"/>
      <c r="C25" s="91" t="s">
        <v>11</v>
      </c>
      <c r="D25" s="92" t="s">
        <v>11</v>
      </c>
      <c r="E25" s="92" t="s">
        <v>11</v>
      </c>
      <c r="F25" s="92" t="s">
        <v>11</v>
      </c>
      <c r="G25" s="92" t="s">
        <v>11</v>
      </c>
      <c r="H25" s="92" t="s">
        <v>11</v>
      </c>
      <c r="I25" s="281" t="s">
        <v>4</v>
      </c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</row>
    <row r="26" spans="1:23" s="94" customFormat="1" ht="15.75" x14ac:dyDescent="0.2">
      <c r="A26" s="89" t="s">
        <v>95</v>
      </c>
      <c r="B26" s="95" t="s">
        <v>11</v>
      </c>
      <c r="C26" s="96">
        <f>Dashboard!E32</f>
        <v>110000</v>
      </c>
      <c r="D26" s="96">
        <f>Dashboard!F32</f>
        <v>111100</v>
      </c>
      <c r="E26" s="96">
        <f>Dashboard!G32</f>
        <v>112211</v>
      </c>
      <c r="F26" s="96">
        <f>Dashboard!H32</f>
        <v>113333.10999999999</v>
      </c>
      <c r="G26" s="96">
        <f>Dashboard!I32</f>
        <v>114466.44110000001</v>
      </c>
      <c r="H26" s="96">
        <f>Dashboard!J32</f>
        <v>115611.105511</v>
      </c>
      <c r="I26" s="97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</row>
    <row r="27" spans="1:23" s="94" customFormat="1" ht="15.75" x14ac:dyDescent="0.2">
      <c r="A27" s="89" t="s">
        <v>96</v>
      </c>
      <c r="B27" s="95" t="s">
        <v>11</v>
      </c>
      <c r="C27" s="98">
        <f>C26</f>
        <v>110000</v>
      </c>
      <c r="D27" s="99">
        <f>D26-Dashboard!F40</f>
        <v>110600</v>
      </c>
      <c r="E27" s="99">
        <f>E26-Dashboard!G40</f>
        <v>111211</v>
      </c>
      <c r="F27" s="99">
        <f>F26-Dashboard!H40</f>
        <v>111333.10999999999</v>
      </c>
      <c r="G27" s="99">
        <f>G26-Dashboard!I40</f>
        <v>111466.44110000001</v>
      </c>
      <c r="H27" s="99">
        <f>H26-Dashboard!J40</f>
        <v>111611.105511</v>
      </c>
      <c r="I27" s="100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</row>
    <row r="28" spans="1:23" s="94" customFormat="1" ht="15.75" customHeight="1" x14ac:dyDescent="0.2">
      <c r="A28" s="89" t="s">
        <v>48</v>
      </c>
      <c r="B28" s="95" t="s">
        <v>11</v>
      </c>
      <c r="C28" s="96">
        <f>C26-C27</f>
        <v>0</v>
      </c>
      <c r="D28" s="96">
        <f t="shared" ref="D28:H28" si="1">D26-D27</f>
        <v>500</v>
      </c>
      <c r="E28" s="96">
        <f t="shared" si="1"/>
        <v>1000</v>
      </c>
      <c r="F28" s="96">
        <f t="shared" si="1"/>
        <v>2000</v>
      </c>
      <c r="G28" s="96">
        <f t="shared" si="1"/>
        <v>3000</v>
      </c>
      <c r="H28" s="96">
        <f t="shared" si="1"/>
        <v>4000</v>
      </c>
      <c r="I28" s="89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</row>
    <row r="29" spans="1:23" s="94" customFormat="1" ht="15.75" customHeight="1" x14ac:dyDescent="0.2">
      <c r="A29" s="89" t="s">
        <v>58</v>
      </c>
      <c r="B29" s="101" t="s">
        <v>20</v>
      </c>
      <c r="C29" s="233">
        <f>C28/C26</f>
        <v>0</v>
      </c>
      <c r="D29" s="233">
        <f t="shared" ref="D29:H29" si="2">D28/D26</f>
        <v>4.5004500450045006E-3</v>
      </c>
      <c r="E29" s="233">
        <f t="shared" si="2"/>
        <v>8.911782267335645E-3</v>
      </c>
      <c r="F29" s="233">
        <f t="shared" si="2"/>
        <v>1.7647093598684448E-2</v>
      </c>
      <c r="G29" s="233">
        <f t="shared" si="2"/>
        <v>2.620855484953135E-2</v>
      </c>
      <c r="H29" s="233">
        <f t="shared" si="2"/>
        <v>3.4598752276609045E-2</v>
      </c>
      <c r="I29" s="100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</row>
    <row r="30" spans="1:23" x14ac:dyDescent="0.2">
      <c r="A30" s="74"/>
      <c r="B30" s="74"/>
      <c r="C30" s="75"/>
      <c r="D30" s="76"/>
      <c r="E30" s="75"/>
      <c r="F30" s="75"/>
      <c r="G30" s="75"/>
      <c r="H30" s="75"/>
      <c r="I30" s="102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3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x14ac:dyDescent="0.2">
      <c r="A33" s="14"/>
      <c r="B33" s="14"/>
      <c r="C33" s="110"/>
      <c r="D33" s="110"/>
      <c r="E33" s="110"/>
      <c r="F33" s="110"/>
      <c r="G33" s="110"/>
      <c r="H33" s="110"/>
      <c r="I33" s="110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8" x14ac:dyDescent="0.25">
      <c r="A34" s="26" t="s">
        <v>22</v>
      </c>
      <c r="B34" s="26"/>
      <c r="C34" s="110"/>
      <c r="D34" s="110"/>
      <c r="E34" s="110"/>
      <c r="F34" s="110"/>
      <c r="G34" s="110"/>
      <c r="H34" s="110"/>
      <c r="I34" s="110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 ht="15.75" x14ac:dyDescent="0.2">
      <c r="A35" s="234"/>
      <c r="B35" s="234"/>
      <c r="C35" s="260"/>
      <c r="D35" s="260"/>
      <c r="E35" s="260"/>
      <c r="F35" s="260"/>
      <c r="G35" s="260"/>
      <c r="H35" s="260"/>
      <c r="I35" s="236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x14ac:dyDescent="0.2">
      <c r="A36" s="260"/>
      <c r="B36" s="260"/>
      <c r="C36" s="261"/>
      <c r="D36" s="261"/>
      <c r="E36" s="261"/>
      <c r="F36" s="261"/>
      <c r="G36" s="261"/>
      <c r="H36" s="261"/>
      <c r="I36" s="236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3" x14ac:dyDescent="0.2">
      <c r="A37" s="262"/>
      <c r="B37" s="262"/>
      <c r="C37" s="263"/>
      <c r="D37" s="263"/>
      <c r="E37" s="263"/>
      <c r="F37" s="263"/>
      <c r="G37" s="263"/>
      <c r="H37" s="263"/>
      <c r="I37" s="262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x14ac:dyDescent="0.2">
      <c r="A38" s="262"/>
      <c r="B38" s="262"/>
      <c r="C38" s="263"/>
      <c r="D38" s="263"/>
      <c r="E38" s="263"/>
      <c r="F38" s="263"/>
      <c r="G38" s="263"/>
      <c r="H38" s="263"/>
      <c r="I38" s="262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x14ac:dyDescent="0.2">
      <c r="A39" s="262"/>
      <c r="B39" s="262"/>
      <c r="C39" s="263"/>
      <c r="D39" s="263"/>
      <c r="E39" s="263"/>
      <c r="F39" s="263"/>
      <c r="G39" s="264"/>
      <c r="H39" s="264"/>
      <c r="I39" s="262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x14ac:dyDescent="0.2">
      <c r="A40" s="262"/>
      <c r="B40" s="262"/>
      <c r="C40" s="263"/>
      <c r="D40" s="263"/>
      <c r="E40" s="263"/>
      <c r="F40" s="263"/>
      <c r="G40" s="263"/>
      <c r="H40" s="263"/>
      <c r="I40" s="262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x14ac:dyDescent="0.2">
      <c r="A41" s="265"/>
      <c r="B41" s="265"/>
      <c r="C41" s="263"/>
      <c r="D41" s="266"/>
      <c r="E41" s="263"/>
      <c r="F41" s="263"/>
      <c r="G41" s="263"/>
      <c r="H41" s="263"/>
      <c r="I41" s="267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x14ac:dyDescent="0.2">
      <c r="A42" s="268"/>
      <c r="B42" s="268"/>
      <c r="C42" s="268"/>
      <c r="D42" s="268"/>
      <c r="E42" s="268"/>
      <c r="F42" s="268"/>
      <c r="G42" s="268"/>
      <c r="H42" s="268"/>
      <c r="I42" s="268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x14ac:dyDescent="0.2">
      <c r="A43" s="268"/>
      <c r="B43" s="268"/>
      <c r="C43" s="268"/>
      <c r="D43" s="268"/>
      <c r="E43" s="268"/>
      <c r="F43" s="268"/>
      <c r="G43" s="268"/>
      <c r="H43" s="268"/>
      <c r="I43" s="268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x14ac:dyDescent="0.2">
      <c r="A44" s="262"/>
      <c r="B44" s="262"/>
      <c r="C44" s="245"/>
      <c r="D44" s="245"/>
      <c r="E44" s="245"/>
      <c r="F44" s="245"/>
      <c r="G44" s="245"/>
      <c r="H44" s="245"/>
      <c r="I44" s="245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1:23" x14ac:dyDescent="0.2">
      <c r="A45" s="269"/>
      <c r="B45" s="269"/>
      <c r="C45" s="245"/>
      <c r="D45" s="245"/>
      <c r="E45" s="245"/>
      <c r="F45" s="245"/>
      <c r="G45" s="245"/>
      <c r="H45" s="245"/>
      <c r="I45" s="245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ht="15.75" x14ac:dyDescent="0.2">
      <c r="A46" s="234"/>
      <c r="B46" s="234"/>
      <c r="C46" s="260"/>
      <c r="D46" s="260"/>
      <c r="E46" s="260"/>
      <c r="F46" s="260"/>
      <c r="G46" s="260"/>
      <c r="H46" s="260"/>
      <c r="I46" s="236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1:23" x14ac:dyDescent="0.2">
      <c r="A47" s="260"/>
      <c r="B47" s="260"/>
      <c r="C47" s="261"/>
      <c r="D47" s="261"/>
      <c r="E47" s="261"/>
      <c r="F47" s="261"/>
      <c r="G47" s="261"/>
      <c r="H47" s="261"/>
      <c r="I47" s="236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1:23" x14ac:dyDescent="0.2">
      <c r="A48" s="262"/>
      <c r="B48" s="262"/>
      <c r="C48" s="263"/>
      <c r="D48" s="263"/>
      <c r="E48" s="263"/>
      <c r="F48" s="263"/>
      <c r="G48" s="263"/>
      <c r="H48" s="263"/>
      <c r="I48" s="262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23" x14ac:dyDescent="0.2">
      <c r="A49" s="262"/>
      <c r="B49" s="262"/>
      <c r="C49" s="263"/>
      <c r="D49" s="263"/>
      <c r="E49" s="263"/>
      <c r="F49" s="263"/>
      <c r="G49" s="263"/>
      <c r="H49" s="263"/>
      <c r="I49" s="262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1:23" x14ac:dyDescent="0.2">
      <c r="A50" s="262"/>
      <c r="B50" s="262"/>
      <c r="C50" s="263"/>
      <c r="D50" s="263"/>
      <c r="E50" s="263"/>
      <c r="F50" s="263"/>
      <c r="G50" s="264"/>
      <c r="H50" s="264"/>
      <c r="I50" s="262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1:23" x14ac:dyDescent="0.2">
      <c r="A51" s="262"/>
      <c r="B51" s="262"/>
      <c r="C51" s="263"/>
      <c r="D51" s="263"/>
      <c r="E51" s="263"/>
      <c r="F51" s="263"/>
      <c r="G51" s="263"/>
      <c r="H51" s="263"/>
      <c r="I51" s="262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x14ac:dyDescent="0.2">
      <c r="A52" s="265"/>
      <c r="B52" s="265"/>
      <c r="C52" s="263"/>
      <c r="D52" s="266"/>
      <c r="E52" s="263"/>
      <c r="F52" s="263"/>
      <c r="G52" s="263"/>
      <c r="H52" s="263"/>
      <c r="I52" s="267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x14ac:dyDescent="0.2">
      <c r="A53" s="268"/>
      <c r="B53" s="268"/>
      <c r="C53" s="268"/>
      <c r="D53" s="268"/>
      <c r="E53" s="268"/>
      <c r="F53" s="268"/>
      <c r="G53" s="268"/>
      <c r="H53" s="268"/>
      <c r="I53" s="268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x14ac:dyDescent="0.2">
      <c r="A54" s="270"/>
      <c r="B54" s="270"/>
      <c r="C54" s="270"/>
      <c r="D54" s="270"/>
      <c r="E54" s="270"/>
      <c r="F54" s="270"/>
      <c r="G54" s="270"/>
      <c r="H54" s="270"/>
      <c r="I54" s="270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x14ac:dyDescent="0.2">
      <c r="A55" s="270"/>
      <c r="B55" s="270"/>
      <c r="C55" s="270"/>
      <c r="D55" s="270"/>
      <c r="E55" s="270"/>
      <c r="F55" s="270"/>
      <c r="G55" s="270"/>
      <c r="H55" s="270"/>
      <c r="I55" s="270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23" x14ac:dyDescent="0.2">
      <c r="A56" s="270"/>
      <c r="B56" s="270"/>
      <c r="C56" s="270"/>
      <c r="D56" s="270"/>
      <c r="E56" s="270"/>
      <c r="F56" s="270"/>
      <c r="G56" s="270"/>
      <c r="H56" s="270"/>
      <c r="I56" s="270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1:23" x14ac:dyDescent="0.2">
      <c r="A57" s="270"/>
      <c r="B57" s="270"/>
      <c r="C57" s="270"/>
      <c r="D57" s="270"/>
      <c r="E57" s="270"/>
      <c r="F57" s="270"/>
      <c r="G57" s="270"/>
      <c r="H57" s="270"/>
      <c r="I57" s="270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1:23" x14ac:dyDescent="0.2">
      <c r="A58" s="270"/>
      <c r="B58" s="270"/>
      <c r="C58" s="270"/>
      <c r="D58" s="270"/>
      <c r="E58" s="270"/>
      <c r="F58" s="270"/>
      <c r="G58" s="270"/>
      <c r="H58" s="270"/>
      <c r="I58" s="270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 x14ac:dyDescent="0.2">
      <c r="A59" s="270"/>
      <c r="B59" s="270"/>
      <c r="C59" s="270"/>
      <c r="D59" s="270"/>
      <c r="E59" s="270"/>
      <c r="F59" s="270"/>
      <c r="G59" s="270"/>
      <c r="H59" s="270"/>
      <c r="I59" s="270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1:23" x14ac:dyDescent="0.2">
      <c r="A60" s="270"/>
      <c r="B60" s="270"/>
      <c r="C60" s="270"/>
      <c r="D60" s="270"/>
      <c r="E60" s="270"/>
      <c r="F60" s="270"/>
      <c r="G60" s="270"/>
      <c r="H60" s="270"/>
      <c r="I60" s="270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x14ac:dyDescent="0.2">
      <c r="A61" s="270"/>
      <c r="B61" s="270"/>
      <c r="C61" s="270"/>
      <c r="D61" s="270"/>
      <c r="E61" s="270"/>
      <c r="F61" s="270"/>
      <c r="G61" s="270"/>
      <c r="H61" s="270"/>
      <c r="I61" s="270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3" x14ac:dyDescent="0.2">
      <c r="A62" s="270"/>
      <c r="B62" s="270"/>
      <c r="C62" s="270"/>
      <c r="D62" s="270"/>
      <c r="E62" s="270"/>
      <c r="F62" s="270"/>
      <c r="G62" s="270"/>
      <c r="H62" s="270"/>
      <c r="I62" s="270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3" x14ac:dyDescent="0.2">
      <c r="A63" s="270"/>
      <c r="B63" s="270"/>
      <c r="C63" s="270"/>
      <c r="D63" s="270"/>
      <c r="E63" s="270"/>
      <c r="F63" s="270"/>
      <c r="G63" s="270"/>
      <c r="H63" s="270"/>
      <c r="I63" s="270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x14ac:dyDescent="0.2">
      <c r="A64" s="270"/>
      <c r="B64" s="270"/>
      <c r="C64" s="270"/>
      <c r="D64" s="270"/>
      <c r="E64" s="270"/>
      <c r="F64" s="270"/>
      <c r="G64" s="270"/>
      <c r="H64" s="270"/>
      <c r="I64" s="270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1:23" x14ac:dyDescent="0.2">
      <c r="A65" s="270"/>
      <c r="B65" s="270"/>
      <c r="C65" s="270"/>
      <c r="D65" s="270"/>
      <c r="E65" s="270"/>
      <c r="F65" s="270"/>
      <c r="G65" s="270"/>
      <c r="H65" s="270"/>
      <c r="I65" s="270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1:23" x14ac:dyDescent="0.2">
      <c r="A66" s="270"/>
      <c r="B66" s="270"/>
      <c r="C66" s="270"/>
      <c r="D66" s="270"/>
      <c r="E66" s="270"/>
      <c r="F66" s="270"/>
      <c r="G66" s="270"/>
      <c r="H66" s="270"/>
      <c r="I66" s="270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x14ac:dyDescent="0.2">
      <c r="A67" s="270"/>
      <c r="B67" s="270"/>
      <c r="C67" s="270"/>
      <c r="D67" s="270"/>
      <c r="E67" s="270"/>
      <c r="F67" s="270"/>
      <c r="G67" s="270"/>
      <c r="H67" s="270"/>
      <c r="I67" s="270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23" x14ac:dyDescent="0.2">
      <c r="A68" s="270"/>
      <c r="B68" s="270"/>
      <c r="C68" s="270"/>
      <c r="D68" s="270"/>
      <c r="E68" s="270"/>
      <c r="F68" s="270"/>
      <c r="G68" s="270"/>
      <c r="H68" s="270"/>
      <c r="I68" s="270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1:23" x14ac:dyDescent="0.2">
      <c r="A69" s="270"/>
      <c r="B69" s="270"/>
      <c r="C69" s="270"/>
      <c r="D69" s="270"/>
      <c r="E69" s="270"/>
      <c r="F69" s="270"/>
      <c r="G69" s="270"/>
      <c r="H69" s="270"/>
      <c r="I69" s="270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1:23" x14ac:dyDescent="0.2">
      <c r="A70" s="270"/>
      <c r="B70" s="270"/>
      <c r="C70" s="270"/>
      <c r="D70" s="270"/>
      <c r="E70" s="270"/>
      <c r="F70" s="270"/>
      <c r="G70" s="270"/>
      <c r="H70" s="270"/>
      <c r="I70" s="270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1:23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1:23" hidden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1:23" hidden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</row>
  </sheetData>
  <mergeCells count="6">
    <mergeCell ref="I46:I47"/>
    <mergeCell ref="C22:I23"/>
    <mergeCell ref="I24:I25"/>
    <mergeCell ref="C33:I34"/>
    <mergeCell ref="I35:I36"/>
    <mergeCell ref="C44:I45"/>
  </mergeCells>
  <conditionalFormatting sqref="D36:H36">
    <cfRule type="containsText" dxfId="44" priority="15" operator="containsText" text="bitte auswählen">
      <formula>NOT(ISERROR(SEARCH("bitte auswählen",D36)))</formula>
    </cfRule>
  </conditionalFormatting>
  <conditionalFormatting sqref="D36:H36">
    <cfRule type="containsText" dxfId="43" priority="14" operator="containsText" text="umgesetzt">
      <formula>NOT(ISERROR(SEARCH("umgesetzt",D36)))</formula>
    </cfRule>
  </conditionalFormatting>
  <conditionalFormatting sqref="D36:H36">
    <cfRule type="containsText" dxfId="42" priority="13" stopIfTrue="1" operator="containsText" text="geplant">
      <formula>NOT(ISERROR(SEARCH("geplant",D36)))</formula>
    </cfRule>
  </conditionalFormatting>
  <conditionalFormatting sqref="C36">
    <cfRule type="containsText" dxfId="41" priority="12" operator="containsText" text="bitte auswählen">
      <formula>NOT(ISERROR(SEARCH("bitte auswählen",C36)))</formula>
    </cfRule>
  </conditionalFormatting>
  <conditionalFormatting sqref="C36">
    <cfRule type="containsText" dxfId="40" priority="11" operator="containsText" text="umgesetzt">
      <formula>NOT(ISERROR(SEARCH("umgesetzt",C36)))</formula>
    </cfRule>
  </conditionalFormatting>
  <conditionalFormatting sqref="C36">
    <cfRule type="containsText" dxfId="39" priority="10" stopIfTrue="1" operator="containsText" text="geplant">
      <formula>NOT(ISERROR(SEARCH("geplant",C36)))</formula>
    </cfRule>
  </conditionalFormatting>
  <conditionalFormatting sqref="D47:H47">
    <cfRule type="containsText" dxfId="38" priority="9" operator="containsText" text="bitte auswählen">
      <formula>NOT(ISERROR(SEARCH("bitte auswählen",D47)))</formula>
    </cfRule>
  </conditionalFormatting>
  <conditionalFormatting sqref="D47:H47">
    <cfRule type="containsText" dxfId="37" priority="8" operator="containsText" text="umgesetzt">
      <formula>NOT(ISERROR(SEARCH("umgesetzt",D47)))</formula>
    </cfRule>
  </conditionalFormatting>
  <conditionalFormatting sqref="D47:H47">
    <cfRule type="containsText" dxfId="36" priority="7" stopIfTrue="1" operator="containsText" text="geplant">
      <formula>NOT(ISERROR(SEARCH("geplant",D47)))</formula>
    </cfRule>
  </conditionalFormatting>
  <conditionalFormatting sqref="C47">
    <cfRule type="containsText" dxfId="35" priority="6" operator="containsText" text="bitte auswählen">
      <formula>NOT(ISERROR(SEARCH("bitte auswählen",C47)))</formula>
    </cfRule>
  </conditionalFormatting>
  <conditionalFormatting sqref="C47">
    <cfRule type="containsText" dxfId="34" priority="5" operator="containsText" text="umgesetzt">
      <formula>NOT(ISERROR(SEARCH("umgesetzt",C47)))</formula>
    </cfRule>
  </conditionalFormatting>
  <conditionalFormatting sqref="C47">
    <cfRule type="containsText" dxfId="33" priority="4" stopIfTrue="1" operator="containsText" text="geplant">
      <formula>NOT(ISERROR(SEARCH("geplant",C47)))</formula>
    </cfRule>
  </conditionalFormatting>
  <conditionalFormatting sqref="C25">
    <cfRule type="containsText" dxfId="32" priority="3" operator="containsText" text="bitte auswählen">
      <formula>NOT(ISERROR(SEARCH("bitte auswählen",C25)))</formula>
    </cfRule>
  </conditionalFormatting>
  <conditionalFormatting sqref="C25">
    <cfRule type="containsText" dxfId="31" priority="2" operator="containsText" text="umgesetzt">
      <formula>NOT(ISERROR(SEARCH("umgesetzt",C25)))</formula>
    </cfRule>
  </conditionalFormatting>
  <conditionalFormatting sqref="C25">
    <cfRule type="containsText" dxfId="30" priority="1" stopIfTrue="1" operator="containsText" text="geplant">
      <formula>NOT(ISERROR(SEARCH("geplant",C25)))</formula>
    </cfRule>
  </conditionalFormatting>
  <dataValidations count="1">
    <dataValidation type="list" allowBlank="1" showInputMessage="1" showErrorMessage="1" sqref="C36:H36">
      <formula1>$M$26:$M$28</formula1>
    </dataValidation>
  </dataValidations>
  <hyperlinks>
    <hyperlink ref="A5" location="Dashboard!A1" display="Zurück zum Dashboard -&gt;"/>
  </hyperlink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Dashboard!$L$32:$L$34</xm:f>
          </x14:formula1>
          <xm:sqref>C47:H47</xm:sqref>
        </x14:dataValidation>
        <x14:dataValidation type="list" allowBlank="1" showInputMessage="1" showErrorMessage="1">
          <x14:formula1>
            <xm:f>Dashboard!$L$32:$L$34</xm:f>
          </x14:formula1>
          <xm:sqref>D25:H25</xm:sqref>
        </x14:dataValidation>
        <x14:dataValidation type="list" allowBlank="1" showInputMessage="1" showErrorMessage="1">
          <x14:formula1>
            <xm:f>Dashboard!$L$35:$L$46</xm:f>
          </x14:formula1>
          <xm:sqref>C25</xm:sqref>
        </x14:dataValidation>
        <x14:dataValidation type="list" allowBlank="1" showInputMessage="1" showErrorMessage="1">
          <x14:formula1>
            <xm:f>Dashboard!$L$47:$L$49</xm:f>
          </x14:formula1>
          <xm:sqref>B26:B28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showGridLines="0" zoomScale="90" zoomScaleNormal="90" workbookViewId="0">
      <selection activeCell="A24" sqref="A24"/>
    </sheetView>
  </sheetViews>
  <sheetFormatPr baseColWidth="10" defaultColWidth="0" defaultRowHeight="12.75" zeroHeight="1" x14ac:dyDescent="0.2"/>
  <cols>
    <col min="1" max="1" width="70.7109375" customWidth="1"/>
    <col min="2" max="2" width="18.140625" customWidth="1"/>
    <col min="3" max="3" width="17.140625" customWidth="1"/>
    <col min="4" max="8" width="15.7109375" customWidth="1"/>
    <col min="9" max="9" width="61" customWidth="1"/>
    <col min="10" max="11" width="11.42578125" customWidth="1"/>
    <col min="24" max="16384" width="11.42578125" hidden="1"/>
  </cols>
  <sheetData>
    <row r="1" spans="1:23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x14ac:dyDescent="0.2">
      <c r="A5" s="45" t="s">
        <v>1</v>
      </c>
      <c r="B5" s="7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x14ac:dyDescent="0.2">
      <c r="A6" s="44"/>
      <c r="B6" s="4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">
      <c r="A7" s="44"/>
      <c r="B7" s="4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x14ac:dyDescent="0.2">
      <c r="A8" s="44"/>
      <c r="B8" s="4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x14ac:dyDescent="0.2">
      <c r="A9" s="44"/>
      <c r="B9" s="4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x14ac:dyDescent="0.2">
      <c r="A10" s="44"/>
      <c r="B10" s="4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x14ac:dyDescent="0.2">
      <c r="A11" s="44"/>
      <c r="B11" s="4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x14ac:dyDescent="0.2">
      <c r="A12" s="44"/>
      <c r="B12" s="4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x14ac:dyDescent="0.2">
      <c r="A13" s="44"/>
      <c r="B13" s="44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x14ac:dyDescent="0.2">
      <c r="A14" s="44"/>
      <c r="B14" s="4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x14ac:dyDescent="0.2">
      <c r="A15" s="44"/>
      <c r="B15" s="44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x14ac:dyDescent="0.2">
      <c r="A16" s="44"/>
      <c r="B16" s="44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x14ac:dyDescent="0.2">
      <c r="A17" s="44"/>
      <c r="B17" s="44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x14ac:dyDescent="0.2">
      <c r="A18" s="44"/>
      <c r="B18" s="44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x14ac:dyDescent="0.2">
      <c r="A19" s="44"/>
      <c r="B19" s="4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ht="12.75" customHeight="1" x14ac:dyDescent="0.2">
      <c r="A22" s="21"/>
      <c r="B22" s="14"/>
      <c r="C22" s="137" t="s">
        <v>53</v>
      </c>
      <c r="D22" s="138"/>
      <c r="E22" s="138"/>
      <c r="F22" s="138"/>
      <c r="G22" s="138"/>
      <c r="H22" s="138"/>
      <c r="I22" s="13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t="12.75" customHeight="1" x14ac:dyDescent="0.2">
      <c r="A23" s="78"/>
      <c r="B23" s="79"/>
      <c r="C23" s="140"/>
      <c r="D23" s="141"/>
      <c r="E23" s="141"/>
      <c r="F23" s="141"/>
      <c r="G23" s="141"/>
      <c r="H23" s="141"/>
      <c r="I23" s="142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ht="15.75" x14ac:dyDescent="0.25">
      <c r="A24" s="28" t="s">
        <v>2</v>
      </c>
      <c r="B24" s="28" t="s">
        <v>23</v>
      </c>
      <c r="C24" s="37" t="s">
        <v>0</v>
      </c>
      <c r="D24" s="38" t="str">
        <f>IF(ISERROR(C25+1),"Jahr",(C25+1))</f>
        <v>Jahr</v>
      </c>
      <c r="E24" s="39" t="str">
        <f>IF(ISERROR(D24+1),"Jahr",(D24+1))</f>
        <v>Jahr</v>
      </c>
      <c r="F24" s="38" t="str">
        <f t="shared" ref="F24:H24" si="0">IF(ISERROR(E24+1),"Jahr",(E24+1))</f>
        <v>Jahr</v>
      </c>
      <c r="G24" s="40" t="str">
        <f t="shared" si="0"/>
        <v>Jahr</v>
      </c>
      <c r="H24" s="41" t="str">
        <f t="shared" si="0"/>
        <v>Jahr</v>
      </c>
      <c r="I24" s="280" t="s">
        <v>41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ht="16.5" customHeight="1" x14ac:dyDescent="0.25">
      <c r="A25" s="23"/>
      <c r="B25" s="23"/>
      <c r="C25" s="42" t="s">
        <v>11</v>
      </c>
      <c r="D25" s="53" t="s">
        <v>11</v>
      </c>
      <c r="E25" s="53" t="s">
        <v>11</v>
      </c>
      <c r="F25" s="53" t="s">
        <v>11</v>
      </c>
      <c r="G25" s="53" t="s">
        <v>11</v>
      </c>
      <c r="H25" s="53" t="s">
        <v>11</v>
      </c>
      <c r="I25" s="281" t="s">
        <v>4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 s="94" customFormat="1" ht="15.75" x14ac:dyDescent="0.2">
      <c r="A26" s="89" t="s">
        <v>95</v>
      </c>
      <c r="B26" s="95" t="s">
        <v>11</v>
      </c>
      <c r="C26" s="96">
        <f>Dashboard!E32</f>
        <v>110000</v>
      </c>
      <c r="D26" s="96">
        <f>Dashboard!F32</f>
        <v>111100</v>
      </c>
      <c r="E26" s="96">
        <f>Dashboard!G32</f>
        <v>112211</v>
      </c>
      <c r="F26" s="96">
        <f>Dashboard!H32</f>
        <v>113333.10999999999</v>
      </c>
      <c r="G26" s="96">
        <f>Dashboard!I32</f>
        <v>114466.44110000001</v>
      </c>
      <c r="H26" s="96">
        <f>Dashboard!J32</f>
        <v>115611.105511</v>
      </c>
      <c r="I26" s="97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</row>
    <row r="27" spans="1:23" s="94" customFormat="1" ht="15.75" x14ac:dyDescent="0.2">
      <c r="A27" s="89" t="s">
        <v>96</v>
      </c>
      <c r="B27" s="95" t="s">
        <v>11</v>
      </c>
      <c r="C27" s="98">
        <f>C26</f>
        <v>110000</v>
      </c>
      <c r="D27" s="99">
        <f>D26-Dashboard!F43</f>
        <v>110300</v>
      </c>
      <c r="E27" s="99">
        <f>E26-Dashboard!G43</f>
        <v>110611</v>
      </c>
      <c r="F27" s="99">
        <f>F26-Dashboard!H43</f>
        <v>111333.10999999999</v>
      </c>
      <c r="G27" s="99">
        <f>G26-Dashboard!I43</f>
        <v>111966.44110000001</v>
      </c>
      <c r="H27" s="99">
        <f>H26-Dashboard!J43</f>
        <v>110611.105511</v>
      </c>
      <c r="I27" s="100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</row>
    <row r="28" spans="1:23" s="94" customFormat="1" ht="15.75" customHeight="1" x14ac:dyDescent="0.2">
      <c r="A28" s="89" t="s">
        <v>48</v>
      </c>
      <c r="B28" s="95" t="s">
        <v>11</v>
      </c>
      <c r="C28" s="96">
        <f>C26-C27</f>
        <v>0</v>
      </c>
      <c r="D28" s="96">
        <f t="shared" ref="D28:H28" si="1">D26-D27</f>
        <v>800</v>
      </c>
      <c r="E28" s="96">
        <f t="shared" si="1"/>
        <v>1600</v>
      </c>
      <c r="F28" s="96">
        <f t="shared" si="1"/>
        <v>2000</v>
      </c>
      <c r="G28" s="96">
        <f t="shared" si="1"/>
        <v>2500</v>
      </c>
      <c r="H28" s="96">
        <f t="shared" si="1"/>
        <v>5000</v>
      </c>
      <c r="I28" s="89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</row>
    <row r="29" spans="1:23" s="94" customFormat="1" ht="15.75" customHeight="1" x14ac:dyDescent="0.2">
      <c r="A29" s="89" t="s">
        <v>58</v>
      </c>
      <c r="B29" s="101" t="s">
        <v>20</v>
      </c>
      <c r="C29" s="233">
        <f>C28/C26</f>
        <v>0</v>
      </c>
      <c r="D29" s="233">
        <f t="shared" ref="D29:H29" si="2">D28/D26</f>
        <v>7.2007200720072004E-3</v>
      </c>
      <c r="E29" s="233">
        <f t="shared" si="2"/>
        <v>1.4258851627737032E-2</v>
      </c>
      <c r="F29" s="233">
        <f t="shared" si="2"/>
        <v>1.7647093598684448E-2</v>
      </c>
      <c r="G29" s="233">
        <f t="shared" si="2"/>
        <v>2.1840462374609459E-2</v>
      </c>
      <c r="H29" s="233">
        <f t="shared" si="2"/>
        <v>4.3248440345761308E-2</v>
      </c>
      <c r="I29" s="100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</row>
    <row r="30" spans="1:23" x14ac:dyDescent="0.2">
      <c r="A30" s="74"/>
      <c r="B30" s="74"/>
      <c r="C30" s="75"/>
      <c r="D30" s="76"/>
      <c r="E30" s="75"/>
      <c r="F30" s="75"/>
      <c r="G30" s="75"/>
      <c r="H30" s="75"/>
      <c r="I30" s="102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3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x14ac:dyDescent="0.2">
      <c r="A33" s="14"/>
      <c r="B33" s="14"/>
      <c r="C33" s="110"/>
      <c r="D33" s="110"/>
      <c r="E33" s="110"/>
      <c r="F33" s="110"/>
      <c r="G33" s="110"/>
      <c r="H33" s="110"/>
      <c r="I33" s="110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8" x14ac:dyDescent="0.25">
      <c r="A34" s="26" t="s">
        <v>22</v>
      </c>
      <c r="B34" s="26"/>
      <c r="C34" s="110"/>
      <c r="D34" s="110"/>
      <c r="E34" s="110"/>
      <c r="F34" s="110"/>
      <c r="G34" s="110"/>
      <c r="H34" s="110"/>
      <c r="I34" s="110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 ht="15.75" x14ac:dyDescent="0.2">
      <c r="A35" s="234"/>
      <c r="B35" s="234"/>
      <c r="C35" s="260"/>
      <c r="D35" s="260"/>
      <c r="E35" s="260"/>
      <c r="F35" s="260"/>
      <c r="G35" s="260"/>
      <c r="H35" s="260"/>
      <c r="I35" s="236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x14ac:dyDescent="0.2">
      <c r="A36" s="260"/>
      <c r="B36" s="260"/>
      <c r="C36" s="261"/>
      <c r="D36" s="261"/>
      <c r="E36" s="261"/>
      <c r="F36" s="261"/>
      <c r="G36" s="261"/>
      <c r="H36" s="261"/>
      <c r="I36" s="236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3" x14ac:dyDescent="0.2">
      <c r="A37" s="262"/>
      <c r="B37" s="262"/>
      <c r="C37" s="263"/>
      <c r="D37" s="263"/>
      <c r="E37" s="263"/>
      <c r="F37" s="263"/>
      <c r="G37" s="263"/>
      <c r="H37" s="263"/>
      <c r="I37" s="262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x14ac:dyDescent="0.2">
      <c r="A38" s="262"/>
      <c r="B38" s="262"/>
      <c r="C38" s="263"/>
      <c r="D38" s="263"/>
      <c r="E38" s="263"/>
      <c r="F38" s="263"/>
      <c r="G38" s="263"/>
      <c r="H38" s="263"/>
      <c r="I38" s="262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x14ac:dyDescent="0.2">
      <c r="A39" s="262"/>
      <c r="B39" s="262"/>
      <c r="C39" s="263"/>
      <c r="D39" s="263"/>
      <c r="E39" s="263"/>
      <c r="F39" s="263"/>
      <c r="G39" s="264"/>
      <c r="H39" s="264"/>
      <c r="I39" s="262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x14ac:dyDescent="0.2">
      <c r="A40" s="262"/>
      <c r="B40" s="262"/>
      <c r="C40" s="263"/>
      <c r="D40" s="263"/>
      <c r="E40" s="263"/>
      <c r="F40" s="263"/>
      <c r="G40" s="263"/>
      <c r="H40" s="263"/>
      <c r="I40" s="262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x14ac:dyDescent="0.2">
      <c r="A41" s="265"/>
      <c r="B41" s="265"/>
      <c r="C41" s="263"/>
      <c r="D41" s="266"/>
      <c r="E41" s="263"/>
      <c r="F41" s="263"/>
      <c r="G41" s="263"/>
      <c r="H41" s="263"/>
      <c r="I41" s="267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x14ac:dyDescent="0.2">
      <c r="A42" s="268"/>
      <c r="B42" s="268"/>
      <c r="C42" s="268"/>
      <c r="D42" s="268"/>
      <c r="E42" s="268"/>
      <c r="F42" s="268"/>
      <c r="G42" s="268"/>
      <c r="H42" s="268"/>
      <c r="I42" s="268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x14ac:dyDescent="0.2">
      <c r="A43" s="268"/>
      <c r="B43" s="268"/>
      <c r="C43" s="268"/>
      <c r="D43" s="268"/>
      <c r="E43" s="268"/>
      <c r="F43" s="268"/>
      <c r="G43" s="268"/>
      <c r="H43" s="268"/>
      <c r="I43" s="268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x14ac:dyDescent="0.2">
      <c r="A44" s="262"/>
      <c r="B44" s="262"/>
      <c r="C44" s="245"/>
      <c r="D44" s="245"/>
      <c r="E44" s="245"/>
      <c r="F44" s="245"/>
      <c r="G44" s="245"/>
      <c r="H44" s="245"/>
      <c r="I44" s="245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1:23" x14ac:dyDescent="0.2">
      <c r="A45" s="269"/>
      <c r="B45" s="269"/>
      <c r="C45" s="245"/>
      <c r="D45" s="245"/>
      <c r="E45" s="245"/>
      <c r="F45" s="245"/>
      <c r="G45" s="245"/>
      <c r="H45" s="245"/>
      <c r="I45" s="245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ht="15.75" x14ac:dyDescent="0.2">
      <c r="A46" s="234"/>
      <c r="B46" s="234"/>
      <c r="C46" s="260"/>
      <c r="D46" s="260"/>
      <c r="E46" s="260"/>
      <c r="F46" s="260"/>
      <c r="G46" s="260"/>
      <c r="H46" s="260"/>
      <c r="I46" s="236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1:23" x14ac:dyDescent="0.2">
      <c r="A47" s="260"/>
      <c r="B47" s="260"/>
      <c r="C47" s="261"/>
      <c r="D47" s="261"/>
      <c r="E47" s="261"/>
      <c r="F47" s="261"/>
      <c r="G47" s="261"/>
      <c r="H47" s="261"/>
      <c r="I47" s="236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1:23" x14ac:dyDescent="0.2">
      <c r="A48" s="262"/>
      <c r="B48" s="262"/>
      <c r="C48" s="263"/>
      <c r="D48" s="263"/>
      <c r="E48" s="263"/>
      <c r="F48" s="263"/>
      <c r="G48" s="263"/>
      <c r="H48" s="263"/>
      <c r="I48" s="262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23" x14ac:dyDescent="0.2">
      <c r="A49" s="262"/>
      <c r="B49" s="262"/>
      <c r="C49" s="263"/>
      <c r="D49" s="263"/>
      <c r="E49" s="263"/>
      <c r="F49" s="263"/>
      <c r="G49" s="263"/>
      <c r="H49" s="263"/>
      <c r="I49" s="262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1:23" x14ac:dyDescent="0.2">
      <c r="A50" s="262"/>
      <c r="B50" s="262"/>
      <c r="C50" s="263"/>
      <c r="D50" s="263"/>
      <c r="E50" s="263"/>
      <c r="F50" s="263"/>
      <c r="G50" s="264"/>
      <c r="H50" s="264"/>
      <c r="I50" s="262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1:23" x14ac:dyDescent="0.2">
      <c r="A51" s="262"/>
      <c r="B51" s="262"/>
      <c r="C51" s="263"/>
      <c r="D51" s="263"/>
      <c r="E51" s="263"/>
      <c r="F51" s="263"/>
      <c r="G51" s="263"/>
      <c r="H51" s="263"/>
      <c r="I51" s="262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x14ac:dyDescent="0.2">
      <c r="A52" s="265"/>
      <c r="B52" s="265"/>
      <c r="C52" s="263"/>
      <c r="D52" s="266"/>
      <c r="E52" s="263"/>
      <c r="F52" s="263"/>
      <c r="G52" s="263"/>
      <c r="H52" s="263"/>
      <c r="I52" s="267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x14ac:dyDescent="0.2">
      <c r="A53" s="268"/>
      <c r="B53" s="268"/>
      <c r="C53" s="268"/>
      <c r="D53" s="268"/>
      <c r="E53" s="268"/>
      <c r="F53" s="268"/>
      <c r="G53" s="268"/>
      <c r="H53" s="268"/>
      <c r="I53" s="268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x14ac:dyDescent="0.2">
      <c r="A54" s="270"/>
      <c r="B54" s="270"/>
      <c r="C54" s="270"/>
      <c r="D54" s="270"/>
      <c r="E54" s="270"/>
      <c r="F54" s="270"/>
      <c r="G54" s="270"/>
      <c r="H54" s="270"/>
      <c r="I54" s="270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x14ac:dyDescent="0.2">
      <c r="A55" s="270"/>
      <c r="B55" s="270"/>
      <c r="C55" s="270"/>
      <c r="D55" s="270"/>
      <c r="E55" s="270"/>
      <c r="F55" s="270"/>
      <c r="G55" s="270"/>
      <c r="H55" s="270"/>
      <c r="I55" s="270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23" x14ac:dyDescent="0.2">
      <c r="A56" s="270"/>
      <c r="B56" s="270"/>
      <c r="C56" s="270"/>
      <c r="D56" s="270"/>
      <c r="E56" s="270"/>
      <c r="F56" s="270"/>
      <c r="G56" s="270"/>
      <c r="H56" s="270"/>
      <c r="I56" s="270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1:23" x14ac:dyDescent="0.2">
      <c r="A57" s="270"/>
      <c r="B57" s="270"/>
      <c r="C57" s="270"/>
      <c r="D57" s="270"/>
      <c r="E57" s="270"/>
      <c r="F57" s="270"/>
      <c r="G57" s="270"/>
      <c r="H57" s="270"/>
      <c r="I57" s="270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1:23" x14ac:dyDescent="0.2">
      <c r="A58" s="270"/>
      <c r="B58" s="270"/>
      <c r="C58" s="270"/>
      <c r="D58" s="270"/>
      <c r="E58" s="270"/>
      <c r="F58" s="270"/>
      <c r="G58" s="270"/>
      <c r="H58" s="270"/>
      <c r="I58" s="270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 x14ac:dyDescent="0.2">
      <c r="A59" s="270"/>
      <c r="B59" s="270"/>
      <c r="C59" s="270"/>
      <c r="D59" s="270"/>
      <c r="E59" s="270"/>
      <c r="F59" s="270"/>
      <c r="G59" s="270"/>
      <c r="H59" s="270"/>
      <c r="I59" s="270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1:23" x14ac:dyDescent="0.2">
      <c r="A60" s="270"/>
      <c r="B60" s="270"/>
      <c r="C60" s="270"/>
      <c r="D60" s="270"/>
      <c r="E60" s="270"/>
      <c r="F60" s="270"/>
      <c r="G60" s="270"/>
      <c r="H60" s="270"/>
      <c r="I60" s="270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x14ac:dyDescent="0.2">
      <c r="A61" s="270"/>
      <c r="B61" s="270"/>
      <c r="C61" s="270"/>
      <c r="D61" s="270"/>
      <c r="E61" s="270"/>
      <c r="F61" s="270"/>
      <c r="G61" s="270"/>
      <c r="H61" s="270"/>
      <c r="I61" s="270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3" x14ac:dyDescent="0.2">
      <c r="A62" s="270"/>
      <c r="B62" s="270"/>
      <c r="C62" s="270"/>
      <c r="D62" s="270"/>
      <c r="E62" s="270"/>
      <c r="F62" s="270"/>
      <c r="G62" s="270"/>
      <c r="H62" s="270"/>
      <c r="I62" s="270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3" x14ac:dyDescent="0.2">
      <c r="A63" s="270"/>
      <c r="B63" s="270"/>
      <c r="C63" s="270"/>
      <c r="D63" s="270"/>
      <c r="E63" s="270"/>
      <c r="F63" s="270"/>
      <c r="G63" s="270"/>
      <c r="H63" s="270"/>
      <c r="I63" s="270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x14ac:dyDescent="0.2">
      <c r="A64" s="270"/>
      <c r="B64" s="270"/>
      <c r="C64" s="270"/>
      <c r="D64" s="270"/>
      <c r="E64" s="270"/>
      <c r="F64" s="270"/>
      <c r="G64" s="270"/>
      <c r="H64" s="270"/>
      <c r="I64" s="270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1:23" x14ac:dyDescent="0.2">
      <c r="A65" s="270"/>
      <c r="B65" s="270"/>
      <c r="C65" s="270"/>
      <c r="D65" s="270"/>
      <c r="E65" s="270"/>
      <c r="F65" s="270"/>
      <c r="G65" s="270"/>
      <c r="H65" s="270"/>
      <c r="I65" s="270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1:23" x14ac:dyDescent="0.2">
      <c r="A66" s="270"/>
      <c r="B66" s="270"/>
      <c r="C66" s="270"/>
      <c r="D66" s="270"/>
      <c r="E66" s="270"/>
      <c r="F66" s="270"/>
      <c r="G66" s="270"/>
      <c r="H66" s="270"/>
      <c r="I66" s="270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x14ac:dyDescent="0.2">
      <c r="A67" s="270"/>
      <c r="B67" s="270"/>
      <c r="C67" s="270"/>
      <c r="D67" s="270"/>
      <c r="E67" s="270"/>
      <c r="F67" s="270"/>
      <c r="G67" s="270"/>
      <c r="H67" s="270"/>
      <c r="I67" s="270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23" x14ac:dyDescent="0.2">
      <c r="A68" s="270"/>
      <c r="B68" s="270"/>
      <c r="C68" s="270"/>
      <c r="D68" s="270"/>
      <c r="E68" s="270"/>
      <c r="F68" s="270"/>
      <c r="G68" s="270"/>
      <c r="H68" s="270"/>
      <c r="I68" s="270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1:23" x14ac:dyDescent="0.2">
      <c r="A69" s="270"/>
      <c r="B69" s="270"/>
      <c r="C69" s="270"/>
      <c r="D69" s="270"/>
      <c r="E69" s="270"/>
      <c r="F69" s="270"/>
      <c r="G69" s="270"/>
      <c r="H69" s="270"/>
      <c r="I69" s="270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1:23" x14ac:dyDescent="0.2">
      <c r="A70" s="270"/>
      <c r="B70" s="270"/>
      <c r="C70" s="270"/>
      <c r="D70" s="270"/>
      <c r="E70" s="270"/>
      <c r="F70" s="270"/>
      <c r="G70" s="270"/>
      <c r="H70" s="270"/>
      <c r="I70" s="270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1:23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1:23" hidden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1:23" hidden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</row>
  </sheetData>
  <mergeCells count="6">
    <mergeCell ref="I46:I47"/>
    <mergeCell ref="C22:I23"/>
    <mergeCell ref="I24:I25"/>
    <mergeCell ref="C33:I34"/>
    <mergeCell ref="I35:I36"/>
    <mergeCell ref="C44:I45"/>
  </mergeCells>
  <conditionalFormatting sqref="D36:H36">
    <cfRule type="containsText" dxfId="29" priority="15" operator="containsText" text="bitte auswählen">
      <formula>NOT(ISERROR(SEARCH("bitte auswählen",D36)))</formula>
    </cfRule>
  </conditionalFormatting>
  <conditionalFormatting sqref="D36:H36">
    <cfRule type="containsText" dxfId="28" priority="14" operator="containsText" text="umgesetzt">
      <formula>NOT(ISERROR(SEARCH("umgesetzt",D36)))</formula>
    </cfRule>
  </conditionalFormatting>
  <conditionalFormatting sqref="D36:H36">
    <cfRule type="containsText" dxfId="27" priority="13" stopIfTrue="1" operator="containsText" text="geplant">
      <formula>NOT(ISERROR(SEARCH("geplant",D36)))</formula>
    </cfRule>
  </conditionalFormatting>
  <conditionalFormatting sqref="C36">
    <cfRule type="containsText" dxfId="26" priority="12" operator="containsText" text="bitte auswählen">
      <formula>NOT(ISERROR(SEARCH("bitte auswählen",C36)))</formula>
    </cfRule>
  </conditionalFormatting>
  <conditionalFormatting sqref="C36">
    <cfRule type="containsText" dxfId="25" priority="11" operator="containsText" text="umgesetzt">
      <formula>NOT(ISERROR(SEARCH("umgesetzt",C36)))</formula>
    </cfRule>
  </conditionalFormatting>
  <conditionalFormatting sqref="C36">
    <cfRule type="containsText" dxfId="24" priority="10" stopIfTrue="1" operator="containsText" text="geplant">
      <formula>NOT(ISERROR(SEARCH("geplant",C36)))</formula>
    </cfRule>
  </conditionalFormatting>
  <conditionalFormatting sqref="D47:H47">
    <cfRule type="containsText" dxfId="23" priority="9" operator="containsText" text="bitte auswählen">
      <formula>NOT(ISERROR(SEARCH("bitte auswählen",D47)))</formula>
    </cfRule>
  </conditionalFormatting>
  <conditionalFormatting sqref="D47:H47">
    <cfRule type="containsText" dxfId="22" priority="8" operator="containsText" text="umgesetzt">
      <formula>NOT(ISERROR(SEARCH("umgesetzt",D47)))</formula>
    </cfRule>
  </conditionalFormatting>
  <conditionalFormatting sqref="D47:H47">
    <cfRule type="containsText" dxfId="21" priority="7" stopIfTrue="1" operator="containsText" text="geplant">
      <formula>NOT(ISERROR(SEARCH("geplant",D47)))</formula>
    </cfRule>
  </conditionalFormatting>
  <conditionalFormatting sqref="C47">
    <cfRule type="containsText" dxfId="20" priority="6" operator="containsText" text="bitte auswählen">
      <formula>NOT(ISERROR(SEARCH("bitte auswählen",C47)))</formula>
    </cfRule>
  </conditionalFormatting>
  <conditionalFormatting sqref="C47">
    <cfRule type="containsText" dxfId="19" priority="5" operator="containsText" text="umgesetzt">
      <formula>NOT(ISERROR(SEARCH("umgesetzt",C47)))</formula>
    </cfRule>
  </conditionalFormatting>
  <conditionalFormatting sqref="C47">
    <cfRule type="containsText" dxfId="18" priority="4" stopIfTrue="1" operator="containsText" text="geplant">
      <formula>NOT(ISERROR(SEARCH("geplant",C47)))</formula>
    </cfRule>
  </conditionalFormatting>
  <conditionalFormatting sqref="C25">
    <cfRule type="containsText" dxfId="17" priority="3" operator="containsText" text="bitte auswählen">
      <formula>NOT(ISERROR(SEARCH("bitte auswählen",C25)))</formula>
    </cfRule>
  </conditionalFormatting>
  <conditionalFormatting sqref="C25">
    <cfRule type="containsText" dxfId="16" priority="2" operator="containsText" text="umgesetzt">
      <formula>NOT(ISERROR(SEARCH("umgesetzt",C25)))</formula>
    </cfRule>
  </conditionalFormatting>
  <conditionalFormatting sqref="C25">
    <cfRule type="containsText" dxfId="15" priority="1" stopIfTrue="1" operator="containsText" text="geplant">
      <formula>NOT(ISERROR(SEARCH("geplant",C25)))</formula>
    </cfRule>
  </conditionalFormatting>
  <dataValidations count="1">
    <dataValidation type="list" allowBlank="1" showInputMessage="1" showErrorMessage="1" sqref="C36:H36">
      <formula1>$M$26:$M$28</formula1>
    </dataValidation>
  </dataValidations>
  <hyperlinks>
    <hyperlink ref="A5" location="Dashboard!A1" display="Zurück zum Dashboard -&gt;"/>
  </hyperlink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Dashboard!$L$32:$L$34</xm:f>
          </x14:formula1>
          <xm:sqref>C47:H47</xm:sqref>
        </x14:dataValidation>
        <x14:dataValidation type="list" allowBlank="1" showInputMessage="1" showErrorMessage="1">
          <x14:formula1>
            <xm:f>Dashboard!$L$32:$L$34</xm:f>
          </x14:formula1>
          <xm:sqref>D25:H25</xm:sqref>
        </x14:dataValidation>
        <x14:dataValidation type="list" allowBlank="1" showInputMessage="1" showErrorMessage="1">
          <x14:formula1>
            <xm:f>Dashboard!$L$35:$L$41</xm:f>
          </x14:formula1>
          <xm:sqref>C25</xm:sqref>
        </x14:dataValidation>
        <x14:dataValidation type="list" allowBlank="1" showInputMessage="1" showErrorMessage="1">
          <x14:formula1>
            <xm:f>Dashboard!$L$47:$L$49</xm:f>
          </x14:formula1>
          <xm:sqref>B26:B28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showGridLines="0" zoomScale="90" zoomScaleNormal="90" workbookViewId="0">
      <selection activeCell="A24" sqref="A24"/>
    </sheetView>
  </sheetViews>
  <sheetFormatPr baseColWidth="10" defaultColWidth="0" defaultRowHeight="12.75" zeroHeight="1" x14ac:dyDescent="0.2"/>
  <cols>
    <col min="1" max="1" width="70.7109375" customWidth="1"/>
    <col min="2" max="2" width="18.140625" customWidth="1"/>
    <col min="3" max="3" width="17.140625" customWidth="1"/>
    <col min="4" max="8" width="15.7109375" customWidth="1"/>
    <col min="9" max="9" width="61" customWidth="1"/>
    <col min="10" max="11" width="11.42578125" customWidth="1"/>
    <col min="24" max="16384" width="11.42578125" hidden="1"/>
  </cols>
  <sheetData>
    <row r="1" spans="1:1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x14ac:dyDescent="0.2">
      <c r="A5" s="45" t="s">
        <v>1</v>
      </c>
      <c r="B5" s="77"/>
      <c r="C5" s="11"/>
      <c r="D5" s="11"/>
      <c r="E5" s="11"/>
      <c r="F5" s="11"/>
      <c r="G5" s="11"/>
      <c r="H5" s="11"/>
      <c r="I5" s="11"/>
      <c r="J5" s="11"/>
      <c r="K5" s="11"/>
    </row>
    <row r="6" spans="1:11" x14ac:dyDescent="0.2">
      <c r="A6" s="44"/>
      <c r="B6" s="44"/>
      <c r="C6" s="11"/>
      <c r="D6" s="11"/>
      <c r="E6" s="11"/>
      <c r="F6" s="11"/>
      <c r="G6" s="11"/>
      <c r="H6" s="11"/>
      <c r="I6" s="11"/>
      <c r="J6" s="11"/>
      <c r="K6" s="11"/>
    </row>
    <row r="7" spans="1:11" x14ac:dyDescent="0.2">
      <c r="A7" s="44"/>
      <c r="B7" s="44"/>
      <c r="C7" s="11"/>
      <c r="D7" s="11"/>
      <c r="E7" s="11"/>
      <c r="F7" s="11"/>
      <c r="G7" s="11"/>
      <c r="H7" s="11"/>
      <c r="I7" s="11"/>
      <c r="J7" s="11"/>
      <c r="K7" s="11"/>
    </row>
    <row r="8" spans="1:11" x14ac:dyDescent="0.2">
      <c r="A8" s="44"/>
      <c r="B8" s="44"/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2">
      <c r="A9" s="44"/>
      <c r="B9" s="44"/>
      <c r="C9" s="11"/>
      <c r="D9" s="11"/>
      <c r="E9" s="11"/>
      <c r="F9" s="11"/>
      <c r="G9" s="11"/>
      <c r="H9" s="11"/>
      <c r="I9" s="11"/>
      <c r="J9" s="11"/>
      <c r="K9" s="11"/>
    </row>
    <row r="10" spans="1:11" x14ac:dyDescent="0.2">
      <c r="A10" s="44"/>
      <c r="B10" s="44"/>
      <c r="C10" s="11"/>
      <c r="D10" s="11"/>
      <c r="E10" s="11"/>
      <c r="F10" s="11"/>
      <c r="G10" s="11"/>
      <c r="H10" s="11"/>
      <c r="I10" s="11"/>
      <c r="J10" s="11"/>
      <c r="K10" s="11"/>
    </row>
    <row r="11" spans="1:11" x14ac:dyDescent="0.2">
      <c r="A11" s="44"/>
      <c r="B11" s="44"/>
      <c r="C11" s="11"/>
      <c r="D11" s="11"/>
      <c r="E11" s="11"/>
      <c r="F11" s="11"/>
      <c r="G11" s="11"/>
      <c r="H11" s="11"/>
      <c r="I11" s="11"/>
      <c r="J11" s="11"/>
      <c r="K11" s="11"/>
    </row>
    <row r="12" spans="1:11" x14ac:dyDescent="0.2">
      <c r="A12" s="44"/>
      <c r="B12" s="44"/>
      <c r="C12" s="11"/>
      <c r="D12" s="11"/>
      <c r="E12" s="11"/>
      <c r="F12" s="11"/>
      <c r="G12" s="11"/>
      <c r="H12" s="11"/>
      <c r="I12" s="11"/>
      <c r="J12" s="11"/>
      <c r="K12" s="11"/>
    </row>
    <row r="13" spans="1:11" x14ac:dyDescent="0.2">
      <c r="A13" s="44"/>
      <c r="B13" s="44"/>
      <c r="C13" s="11"/>
      <c r="D13" s="11"/>
      <c r="E13" s="11"/>
      <c r="F13" s="11"/>
      <c r="G13" s="11"/>
      <c r="H13" s="11"/>
      <c r="I13" s="11"/>
      <c r="J13" s="11"/>
      <c r="K13" s="11"/>
    </row>
    <row r="14" spans="1:11" x14ac:dyDescent="0.2">
      <c r="A14" s="44"/>
      <c r="B14" s="44"/>
      <c r="C14" s="11"/>
      <c r="D14" s="11"/>
      <c r="E14" s="11"/>
      <c r="F14" s="11"/>
      <c r="G14" s="11"/>
      <c r="H14" s="11"/>
      <c r="I14" s="11"/>
      <c r="J14" s="11"/>
      <c r="K14" s="11"/>
    </row>
    <row r="15" spans="1:11" x14ac:dyDescent="0.2">
      <c r="A15" s="44"/>
      <c r="B15" s="44"/>
      <c r="C15" s="11"/>
      <c r="D15" s="11"/>
      <c r="E15" s="11"/>
      <c r="F15" s="11"/>
      <c r="G15" s="11"/>
      <c r="H15" s="11"/>
      <c r="I15" s="11"/>
      <c r="J15" s="11"/>
      <c r="K15" s="11"/>
    </row>
    <row r="16" spans="1:11" x14ac:dyDescent="0.2">
      <c r="A16" s="44"/>
      <c r="B16" s="44"/>
      <c r="C16" s="11"/>
      <c r="D16" s="11"/>
      <c r="E16" s="11"/>
      <c r="F16" s="11"/>
      <c r="G16" s="11"/>
      <c r="H16" s="11"/>
      <c r="I16" s="11"/>
      <c r="J16" s="11"/>
      <c r="K16" s="11"/>
    </row>
    <row r="17" spans="1:11" x14ac:dyDescent="0.2">
      <c r="A17" s="44"/>
      <c r="B17" s="44"/>
      <c r="C17" s="11"/>
      <c r="D17" s="11"/>
      <c r="E17" s="11"/>
      <c r="F17" s="11"/>
      <c r="G17" s="11"/>
      <c r="H17" s="11"/>
      <c r="I17" s="11"/>
      <c r="J17" s="11"/>
      <c r="K17" s="11"/>
    </row>
    <row r="18" spans="1:11" x14ac:dyDescent="0.2">
      <c r="A18" s="44"/>
      <c r="B18" s="44"/>
      <c r="C18" s="11"/>
      <c r="D18" s="11"/>
      <c r="E18" s="11"/>
      <c r="F18" s="11"/>
      <c r="G18" s="11"/>
      <c r="H18" s="11"/>
      <c r="I18" s="11"/>
      <c r="J18" s="11"/>
      <c r="K18" s="11"/>
    </row>
    <row r="19" spans="1:11" x14ac:dyDescent="0.2">
      <c r="A19" s="44"/>
      <c r="B19" s="44"/>
      <c r="C19" s="11"/>
      <c r="D19" s="11"/>
      <c r="E19" s="11"/>
      <c r="F19" s="11"/>
      <c r="G19" s="11"/>
      <c r="H19" s="11"/>
      <c r="I19" s="11"/>
      <c r="J19" s="11"/>
      <c r="K19" s="11"/>
    </row>
    <row r="20" spans="1:1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ht="12.75" customHeight="1" x14ac:dyDescent="0.2">
      <c r="A22" s="21"/>
      <c r="B22" s="14"/>
      <c r="C22" s="137" t="s">
        <v>54</v>
      </c>
      <c r="D22" s="138"/>
      <c r="E22" s="138"/>
      <c r="F22" s="138"/>
      <c r="G22" s="138"/>
      <c r="H22" s="138"/>
      <c r="I22" s="139"/>
      <c r="J22" s="11"/>
      <c r="K22" s="11"/>
    </row>
    <row r="23" spans="1:11" ht="12.75" customHeight="1" x14ac:dyDescent="0.2">
      <c r="A23" s="78"/>
      <c r="B23" s="79"/>
      <c r="C23" s="140"/>
      <c r="D23" s="141"/>
      <c r="E23" s="141"/>
      <c r="F23" s="141"/>
      <c r="G23" s="141"/>
      <c r="H23" s="141"/>
      <c r="I23" s="142"/>
      <c r="J23" s="11"/>
      <c r="K23" s="11"/>
    </row>
    <row r="24" spans="1:11" ht="15.75" x14ac:dyDescent="0.25">
      <c r="A24" s="28" t="s">
        <v>2</v>
      </c>
      <c r="B24" s="28" t="s">
        <v>23</v>
      </c>
      <c r="C24" s="37" t="s">
        <v>0</v>
      </c>
      <c r="D24" s="38" t="str">
        <f>IF(ISERROR(C25+1),"Jahr",(C25+1))</f>
        <v>Jahr</v>
      </c>
      <c r="E24" s="39" t="str">
        <f>IF(ISERROR(D24+1),"Jahr",(D24+1))</f>
        <v>Jahr</v>
      </c>
      <c r="F24" s="38" t="str">
        <f t="shared" ref="F24:H24" si="0">IF(ISERROR(E24+1),"Jahr",(E24+1))</f>
        <v>Jahr</v>
      </c>
      <c r="G24" s="40" t="str">
        <f t="shared" si="0"/>
        <v>Jahr</v>
      </c>
      <c r="H24" s="41" t="str">
        <f t="shared" si="0"/>
        <v>Jahr</v>
      </c>
      <c r="I24" s="280" t="s">
        <v>41</v>
      </c>
      <c r="J24" s="11"/>
      <c r="K24" s="11"/>
    </row>
    <row r="25" spans="1:11" s="94" customFormat="1" ht="16.5" customHeight="1" x14ac:dyDescent="0.2">
      <c r="A25" s="90"/>
      <c r="B25" s="90"/>
      <c r="C25" s="91" t="s">
        <v>11</v>
      </c>
      <c r="D25" s="92" t="s">
        <v>11</v>
      </c>
      <c r="E25" s="92" t="s">
        <v>11</v>
      </c>
      <c r="F25" s="92" t="s">
        <v>11</v>
      </c>
      <c r="G25" s="92" t="s">
        <v>11</v>
      </c>
      <c r="H25" s="92" t="s">
        <v>11</v>
      </c>
      <c r="I25" s="281" t="s">
        <v>4</v>
      </c>
      <c r="J25" s="93"/>
      <c r="K25" s="93"/>
    </row>
    <row r="26" spans="1:11" s="94" customFormat="1" ht="15.75" x14ac:dyDescent="0.2">
      <c r="A26" s="89" t="s">
        <v>95</v>
      </c>
      <c r="B26" s="95" t="s">
        <v>11</v>
      </c>
      <c r="C26" s="96">
        <f>Dashboard!E32</f>
        <v>110000</v>
      </c>
      <c r="D26" s="96">
        <f>Dashboard!F32</f>
        <v>111100</v>
      </c>
      <c r="E26" s="96">
        <f>Dashboard!G32</f>
        <v>112211</v>
      </c>
      <c r="F26" s="96">
        <f>Dashboard!H32</f>
        <v>113333.10999999999</v>
      </c>
      <c r="G26" s="96">
        <f>Dashboard!I32</f>
        <v>114466.44110000001</v>
      </c>
      <c r="H26" s="96">
        <f>Dashboard!J32</f>
        <v>115611.105511</v>
      </c>
      <c r="I26" s="97"/>
      <c r="J26" s="93"/>
      <c r="K26" s="93"/>
    </row>
    <row r="27" spans="1:11" s="94" customFormat="1" ht="15.75" x14ac:dyDescent="0.2">
      <c r="A27" s="89" t="s">
        <v>96</v>
      </c>
      <c r="B27" s="95" t="s">
        <v>11</v>
      </c>
      <c r="C27" s="98">
        <f>C26</f>
        <v>110000</v>
      </c>
      <c r="D27" s="99">
        <f>D26-Dashboard!F46</f>
        <v>110350</v>
      </c>
      <c r="E27" s="99">
        <f>E26-Dashboard!G46</f>
        <v>110211</v>
      </c>
      <c r="F27" s="99">
        <f>F26-Dashboard!H46</f>
        <v>110333.10999999999</v>
      </c>
      <c r="G27" s="99">
        <f>G26-Dashboard!I46</f>
        <v>109466.44110000001</v>
      </c>
      <c r="H27" s="99">
        <f>H26-Dashboard!J46</f>
        <v>107611.105511</v>
      </c>
      <c r="I27" s="100"/>
      <c r="J27" s="93"/>
      <c r="K27" s="93"/>
    </row>
    <row r="28" spans="1:11" s="94" customFormat="1" ht="15.75" customHeight="1" x14ac:dyDescent="0.2">
      <c r="A28" s="89" t="s">
        <v>48</v>
      </c>
      <c r="B28" s="95" t="s">
        <v>11</v>
      </c>
      <c r="C28" s="96">
        <f>C26-C27</f>
        <v>0</v>
      </c>
      <c r="D28" s="96">
        <f t="shared" ref="D28:H28" si="1">D26-D27</f>
        <v>750</v>
      </c>
      <c r="E28" s="96">
        <f t="shared" si="1"/>
        <v>2000</v>
      </c>
      <c r="F28" s="96">
        <f t="shared" si="1"/>
        <v>3000</v>
      </c>
      <c r="G28" s="96">
        <f t="shared" si="1"/>
        <v>5000</v>
      </c>
      <c r="H28" s="96">
        <f t="shared" si="1"/>
        <v>8000</v>
      </c>
      <c r="I28" s="89"/>
      <c r="J28" s="93"/>
      <c r="K28" s="93"/>
    </row>
    <row r="29" spans="1:11" s="94" customFormat="1" ht="15.75" customHeight="1" x14ac:dyDescent="0.2">
      <c r="A29" s="89" t="s">
        <v>58</v>
      </c>
      <c r="B29" s="101" t="s">
        <v>20</v>
      </c>
      <c r="C29" s="233">
        <f>C28/C26</f>
        <v>0</v>
      </c>
      <c r="D29" s="233">
        <f t="shared" ref="D29:H29" si="2">D28/D26</f>
        <v>6.7506750675067504E-3</v>
      </c>
      <c r="E29" s="233">
        <f t="shared" si="2"/>
        <v>1.782356453467129E-2</v>
      </c>
      <c r="F29" s="233">
        <f t="shared" si="2"/>
        <v>2.6470640398026671E-2</v>
      </c>
      <c r="G29" s="233">
        <f t="shared" si="2"/>
        <v>4.3680924749218919E-2</v>
      </c>
      <c r="H29" s="233">
        <f t="shared" si="2"/>
        <v>6.9197504553218089E-2</v>
      </c>
      <c r="I29" s="100"/>
      <c r="J29" s="93"/>
      <c r="K29" s="93"/>
    </row>
    <row r="30" spans="1:11" x14ac:dyDescent="0.2">
      <c r="A30" s="74"/>
      <c r="B30" s="74"/>
      <c r="C30" s="75"/>
      <c r="D30" s="76"/>
      <c r="E30" s="75"/>
      <c r="F30" s="75"/>
      <c r="G30" s="75"/>
      <c r="H30" s="75"/>
      <c r="I30" s="102"/>
      <c r="J30" s="11"/>
      <c r="K30" s="11"/>
    </row>
    <row r="31" spans="1:1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x14ac:dyDescent="0.2">
      <c r="A33" s="14"/>
      <c r="B33" s="14"/>
      <c r="C33" s="110"/>
      <c r="D33" s="110"/>
      <c r="E33" s="110"/>
      <c r="F33" s="110"/>
      <c r="G33" s="110"/>
      <c r="H33" s="110"/>
      <c r="I33" s="110"/>
      <c r="J33" s="11"/>
      <c r="K33" s="11"/>
    </row>
    <row r="34" spans="1:11" ht="18" x14ac:dyDescent="0.25">
      <c r="A34" s="26" t="s">
        <v>22</v>
      </c>
      <c r="B34" s="26"/>
      <c r="C34" s="110"/>
      <c r="D34" s="110"/>
      <c r="E34" s="110"/>
      <c r="F34" s="110"/>
      <c r="G34" s="110"/>
      <c r="H34" s="110"/>
      <c r="I34" s="110"/>
      <c r="J34" s="11"/>
      <c r="K34" s="11"/>
    </row>
    <row r="35" spans="1:11" ht="15.75" x14ac:dyDescent="0.2">
      <c r="A35" s="248"/>
      <c r="B35" s="248"/>
      <c r="C35" s="249"/>
      <c r="D35" s="249"/>
      <c r="E35" s="249"/>
      <c r="F35" s="249"/>
      <c r="G35" s="249"/>
      <c r="H35" s="249"/>
      <c r="I35" s="250"/>
      <c r="J35" s="11"/>
      <c r="K35" s="11"/>
    </row>
    <row r="36" spans="1:11" x14ac:dyDescent="0.2">
      <c r="A36" s="249"/>
      <c r="B36" s="249"/>
      <c r="C36" s="251"/>
      <c r="D36" s="251"/>
      <c r="E36" s="251"/>
      <c r="F36" s="251"/>
      <c r="G36" s="251"/>
      <c r="H36" s="251"/>
      <c r="I36" s="250"/>
      <c r="J36" s="11"/>
      <c r="K36" s="11"/>
    </row>
    <row r="37" spans="1:11" x14ac:dyDescent="0.2">
      <c r="A37" s="252"/>
      <c r="B37" s="252"/>
      <c r="C37" s="253"/>
      <c r="D37" s="253"/>
      <c r="E37" s="253"/>
      <c r="F37" s="253"/>
      <c r="G37" s="253"/>
      <c r="H37" s="253"/>
      <c r="I37" s="252"/>
      <c r="J37" s="11"/>
      <c r="K37" s="11"/>
    </row>
    <row r="38" spans="1:11" x14ac:dyDescent="0.2">
      <c r="A38" s="252"/>
      <c r="B38" s="252"/>
      <c r="C38" s="253"/>
      <c r="D38" s="253"/>
      <c r="E38" s="253"/>
      <c r="F38" s="253"/>
      <c r="G38" s="253"/>
      <c r="H38" s="253"/>
      <c r="I38" s="252"/>
      <c r="J38" s="11"/>
      <c r="K38" s="11"/>
    </row>
    <row r="39" spans="1:11" x14ac:dyDescent="0.2">
      <c r="A39" s="252"/>
      <c r="B39" s="252"/>
      <c r="C39" s="253"/>
      <c r="D39" s="253"/>
      <c r="E39" s="253"/>
      <c r="F39" s="253"/>
      <c r="G39" s="254"/>
      <c r="H39" s="254"/>
      <c r="I39" s="252"/>
      <c r="J39" s="11"/>
      <c r="K39" s="11"/>
    </row>
    <row r="40" spans="1:11" x14ac:dyDescent="0.2">
      <c r="A40" s="252"/>
      <c r="B40" s="252"/>
      <c r="C40" s="253"/>
      <c r="D40" s="253"/>
      <c r="E40" s="253"/>
      <c r="F40" s="253"/>
      <c r="G40" s="253"/>
      <c r="H40" s="253"/>
      <c r="I40" s="252"/>
      <c r="J40" s="11"/>
      <c r="K40" s="11"/>
    </row>
    <row r="41" spans="1:11" x14ac:dyDescent="0.2">
      <c r="A41" s="255"/>
      <c r="B41" s="255"/>
      <c r="C41" s="253"/>
      <c r="D41" s="256"/>
      <c r="E41" s="253"/>
      <c r="F41" s="253"/>
      <c r="G41" s="253"/>
      <c r="H41" s="253"/>
      <c r="I41" s="257"/>
      <c r="J41" s="11"/>
      <c r="K41" s="11"/>
    </row>
    <row r="42" spans="1:11" x14ac:dyDescent="0.2">
      <c r="A42" s="25"/>
      <c r="B42" s="25"/>
      <c r="C42" s="25"/>
      <c r="D42" s="25"/>
      <c r="E42" s="25"/>
      <c r="F42" s="25"/>
      <c r="G42" s="25"/>
      <c r="H42" s="25"/>
      <c r="I42" s="25"/>
      <c r="J42" s="11"/>
      <c r="K42" s="11"/>
    </row>
    <row r="43" spans="1:11" x14ac:dyDescent="0.2">
      <c r="A43" s="25"/>
      <c r="B43" s="25"/>
      <c r="C43" s="25"/>
      <c r="D43" s="25"/>
      <c r="E43" s="25"/>
      <c r="F43" s="25"/>
      <c r="G43" s="25"/>
      <c r="H43" s="25"/>
      <c r="I43" s="25"/>
      <c r="J43" s="11"/>
      <c r="K43" s="11"/>
    </row>
    <row r="44" spans="1:11" x14ac:dyDescent="0.2">
      <c r="A44" s="252"/>
      <c r="B44" s="252"/>
      <c r="C44" s="258"/>
      <c r="D44" s="258"/>
      <c r="E44" s="258"/>
      <c r="F44" s="258"/>
      <c r="G44" s="258"/>
      <c r="H44" s="258"/>
      <c r="I44" s="258"/>
      <c r="J44" s="11"/>
      <c r="K44" s="11"/>
    </row>
    <row r="45" spans="1:11" x14ac:dyDescent="0.2">
      <c r="A45" s="259"/>
      <c r="B45" s="259"/>
      <c r="C45" s="258"/>
      <c r="D45" s="258"/>
      <c r="E45" s="258"/>
      <c r="F45" s="258"/>
      <c r="G45" s="258"/>
      <c r="H45" s="258"/>
      <c r="I45" s="258"/>
      <c r="J45" s="11"/>
      <c r="K45" s="11"/>
    </row>
    <row r="46" spans="1:11" ht="15.75" x14ac:dyDescent="0.2">
      <c r="A46" s="248"/>
      <c r="B46" s="248"/>
      <c r="C46" s="249"/>
      <c r="D46" s="249"/>
      <c r="E46" s="249"/>
      <c r="F46" s="249"/>
      <c r="G46" s="249"/>
      <c r="H46" s="249"/>
      <c r="I46" s="250"/>
      <c r="J46" s="11"/>
      <c r="K46" s="11"/>
    </row>
    <row r="47" spans="1:11" x14ac:dyDescent="0.2">
      <c r="A47" s="249"/>
      <c r="B47" s="249"/>
      <c r="C47" s="251"/>
      <c r="D47" s="251"/>
      <c r="E47" s="251"/>
      <c r="F47" s="251"/>
      <c r="G47" s="251"/>
      <c r="H47" s="251"/>
      <c r="I47" s="250"/>
      <c r="J47" s="11"/>
      <c r="K47" s="11"/>
    </row>
    <row r="48" spans="1:11" x14ac:dyDescent="0.2">
      <c r="A48" s="252"/>
      <c r="B48" s="252"/>
      <c r="C48" s="253"/>
      <c r="D48" s="253"/>
      <c r="E48" s="253"/>
      <c r="F48" s="253"/>
      <c r="G48" s="253"/>
      <c r="H48" s="253"/>
      <c r="I48" s="252"/>
      <c r="J48" s="11"/>
      <c r="K48" s="11"/>
    </row>
    <row r="49" spans="1:11" x14ac:dyDescent="0.2">
      <c r="A49" s="252"/>
      <c r="B49" s="252"/>
      <c r="C49" s="253"/>
      <c r="D49" s="253"/>
      <c r="E49" s="253"/>
      <c r="F49" s="253"/>
      <c r="G49" s="253"/>
      <c r="H49" s="253"/>
      <c r="I49" s="252"/>
      <c r="J49" s="11"/>
      <c r="K49" s="11"/>
    </row>
    <row r="50" spans="1:11" x14ac:dyDescent="0.2">
      <c r="A50" s="252"/>
      <c r="B50" s="252"/>
      <c r="C50" s="253"/>
      <c r="D50" s="253"/>
      <c r="E50" s="253"/>
      <c r="F50" s="253"/>
      <c r="G50" s="254"/>
      <c r="H50" s="254"/>
      <c r="I50" s="252"/>
      <c r="J50" s="11"/>
      <c r="K50" s="11"/>
    </row>
    <row r="51" spans="1:11" x14ac:dyDescent="0.2">
      <c r="A51" s="252"/>
      <c r="B51" s="252"/>
      <c r="C51" s="253"/>
      <c r="D51" s="253"/>
      <c r="E51" s="253"/>
      <c r="F51" s="253"/>
      <c r="G51" s="253"/>
      <c r="H51" s="253"/>
      <c r="I51" s="252"/>
      <c r="J51" s="11"/>
      <c r="K51" s="11"/>
    </row>
    <row r="52" spans="1:11" x14ac:dyDescent="0.2">
      <c r="A52" s="255"/>
      <c r="B52" s="255"/>
      <c r="C52" s="253"/>
      <c r="D52" s="256"/>
      <c r="E52" s="253"/>
      <c r="F52" s="253"/>
      <c r="G52" s="253"/>
      <c r="H52" s="253"/>
      <c r="I52" s="257"/>
      <c r="J52" s="11"/>
      <c r="K52" s="11"/>
    </row>
    <row r="53" spans="1:11" x14ac:dyDescent="0.2">
      <c r="A53" s="25"/>
      <c r="B53" s="25"/>
      <c r="C53" s="25"/>
      <c r="D53" s="25"/>
      <c r="E53" s="25"/>
      <c r="F53" s="25"/>
      <c r="G53" s="25"/>
      <c r="H53" s="25"/>
      <c r="I53" s="25"/>
      <c r="J53" s="11"/>
      <c r="K53" s="11"/>
    </row>
    <row r="54" spans="1:11" x14ac:dyDescent="0.2">
      <c r="A54" s="215"/>
      <c r="B54" s="215"/>
      <c r="C54" s="215"/>
      <c r="D54" s="215"/>
      <c r="E54" s="215"/>
      <c r="F54" s="215"/>
      <c r="G54" s="215"/>
      <c r="H54" s="215"/>
      <c r="I54" s="215"/>
      <c r="J54" s="11"/>
      <c r="K54" s="11"/>
    </row>
    <row r="55" spans="1:11" x14ac:dyDescent="0.2">
      <c r="A55" s="215"/>
      <c r="B55" s="215"/>
      <c r="C55" s="215"/>
      <c r="D55" s="215"/>
      <c r="E55" s="215"/>
      <c r="F55" s="215"/>
      <c r="G55" s="215"/>
      <c r="H55" s="215"/>
      <c r="I55" s="215"/>
      <c r="J55" s="11"/>
      <c r="K55" s="11"/>
    </row>
    <row r="56" spans="1:11" x14ac:dyDescent="0.2">
      <c r="A56" s="215"/>
      <c r="B56" s="215"/>
      <c r="C56" s="215"/>
      <c r="D56" s="215"/>
      <c r="E56" s="215"/>
      <c r="F56" s="215"/>
      <c r="G56" s="215"/>
      <c r="H56" s="215"/>
      <c r="I56" s="215"/>
      <c r="J56" s="11"/>
      <c r="K56" s="11"/>
    </row>
    <row r="57" spans="1:11" x14ac:dyDescent="0.2">
      <c r="A57" s="215"/>
      <c r="B57" s="215"/>
      <c r="C57" s="215"/>
      <c r="D57" s="215"/>
      <c r="E57" s="215"/>
      <c r="F57" s="215"/>
      <c r="G57" s="215"/>
      <c r="H57" s="215"/>
      <c r="I57" s="215"/>
      <c r="J57" s="11"/>
      <c r="K57" s="11"/>
    </row>
    <row r="58" spans="1:11" x14ac:dyDescent="0.2">
      <c r="A58" s="215"/>
      <c r="B58" s="215"/>
      <c r="C58" s="215"/>
      <c r="D58" s="215"/>
      <c r="E58" s="215"/>
      <c r="F58" s="215"/>
      <c r="G58" s="215"/>
      <c r="H58" s="215"/>
      <c r="I58" s="215"/>
      <c r="J58" s="11"/>
      <c r="K58" s="11"/>
    </row>
    <row r="59" spans="1:11" x14ac:dyDescent="0.2">
      <c r="A59" s="215"/>
      <c r="B59" s="215"/>
      <c r="C59" s="215"/>
      <c r="D59" s="215"/>
      <c r="E59" s="215"/>
      <c r="F59" s="215"/>
      <c r="G59" s="215"/>
      <c r="H59" s="215"/>
      <c r="I59" s="215"/>
      <c r="J59" s="11"/>
      <c r="K59" s="11"/>
    </row>
    <row r="60" spans="1:11" x14ac:dyDescent="0.2">
      <c r="A60" s="215"/>
      <c r="B60" s="215"/>
      <c r="C60" s="215"/>
      <c r="D60" s="215"/>
      <c r="E60" s="215"/>
      <c r="F60" s="215"/>
      <c r="G60" s="215"/>
      <c r="H60" s="215"/>
      <c r="I60" s="215"/>
      <c r="J60" s="11"/>
      <c r="K60" s="11"/>
    </row>
    <row r="61" spans="1:11" x14ac:dyDescent="0.2">
      <c r="A61" s="215"/>
      <c r="B61" s="215"/>
      <c r="C61" s="215"/>
      <c r="D61" s="215"/>
      <c r="E61" s="215"/>
      <c r="F61" s="215"/>
      <c r="G61" s="215"/>
      <c r="H61" s="215"/>
      <c r="I61" s="215"/>
      <c r="J61" s="11"/>
      <c r="K61" s="11"/>
    </row>
    <row r="62" spans="1:11" x14ac:dyDescent="0.2">
      <c r="A62" s="215"/>
      <c r="B62" s="215"/>
      <c r="C62" s="215"/>
      <c r="D62" s="215"/>
      <c r="E62" s="215"/>
      <c r="F62" s="215"/>
      <c r="G62" s="215"/>
      <c r="H62" s="215"/>
      <c r="I62" s="215"/>
      <c r="J62" s="11"/>
      <c r="K62" s="11"/>
    </row>
    <row r="63" spans="1:11" x14ac:dyDescent="0.2">
      <c r="A63" s="215"/>
      <c r="B63" s="215"/>
      <c r="C63" s="215"/>
      <c r="D63" s="215"/>
      <c r="E63" s="215"/>
      <c r="F63" s="215"/>
      <c r="G63" s="215"/>
      <c r="H63" s="215"/>
      <c r="I63" s="215"/>
      <c r="J63" s="11"/>
      <c r="K63" s="11"/>
    </row>
    <row r="64" spans="1:11" x14ac:dyDescent="0.2">
      <c r="A64" s="215"/>
      <c r="B64" s="215"/>
      <c r="C64" s="215"/>
      <c r="D64" s="215"/>
      <c r="E64" s="215"/>
      <c r="F64" s="215"/>
      <c r="G64" s="215"/>
      <c r="H64" s="215"/>
      <c r="I64" s="215"/>
      <c r="J64" s="11"/>
      <c r="K64" s="11"/>
    </row>
    <row r="65" spans="1:11" x14ac:dyDescent="0.2">
      <c r="A65" s="215"/>
      <c r="B65" s="215"/>
      <c r="C65" s="215"/>
      <c r="D65" s="215"/>
      <c r="E65" s="215"/>
      <c r="F65" s="215"/>
      <c r="G65" s="215"/>
      <c r="H65" s="215"/>
      <c r="I65" s="215"/>
      <c r="J65" s="11"/>
      <c r="K65" s="11"/>
    </row>
    <row r="66" spans="1:11" x14ac:dyDescent="0.2">
      <c r="A66" s="215"/>
      <c r="B66" s="215"/>
      <c r="C66" s="215"/>
      <c r="D66" s="215"/>
      <c r="E66" s="215"/>
      <c r="F66" s="215"/>
      <c r="G66" s="215"/>
      <c r="H66" s="215"/>
      <c r="I66" s="215"/>
      <c r="J66" s="11"/>
      <c r="K66" s="11"/>
    </row>
    <row r="67" spans="1:11" x14ac:dyDescent="0.2">
      <c r="A67" s="215"/>
      <c r="B67" s="215"/>
      <c r="C67" s="215"/>
      <c r="D67" s="215"/>
      <c r="E67" s="215"/>
      <c r="F67" s="215"/>
      <c r="G67" s="215"/>
      <c r="H67" s="215"/>
      <c r="I67" s="215"/>
      <c r="J67" s="11"/>
      <c r="K67" s="11"/>
    </row>
    <row r="68" spans="1:11" x14ac:dyDescent="0.2">
      <c r="A68" s="215"/>
      <c r="B68" s="215"/>
      <c r="C68" s="215"/>
      <c r="D68" s="215"/>
      <c r="E68" s="215"/>
      <c r="F68" s="215"/>
      <c r="G68" s="215"/>
      <c r="H68" s="215"/>
      <c r="I68" s="215"/>
      <c r="J68" s="11"/>
      <c r="K68" s="11"/>
    </row>
    <row r="69" spans="1:11" x14ac:dyDescent="0.2">
      <c r="A69" s="215"/>
      <c r="B69" s="215"/>
      <c r="C69" s="215"/>
      <c r="D69" s="215"/>
      <c r="E69" s="215"/>
      <c r="F69" s="215"/>
      <c r="G69" s="215"/>
      <c r="H69" s="215"/>
      <c r="I69" s="215"/>
      <c r="J69" s="11"/>
      <c r="K69" s="11"/>
    </row>
    <row r="70" spans="1:11" x14ac:dyDescent="0.2">
      <c r="A70" s="215"/>
      <c r="B70" s="215"/>
      <c r="C70" s="215"/>
      <c r="D70" s="215"/>
      <c r="E70" s="215"/>
      <c r="F70" s="215"/>
      <c r="G70" s="215"/>
      <c r="H70" s="215"/>
      <c r="I70" s="215"/>
      <c r="J70" s="11"/>
      <c r="K70" s="11"/>
    </row>
    <row r="71" spans="1:1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hidden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hidden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</sheetData>
  <mergeCells count="6">
    <mergeCell ref="I46:I47"/>
    <mergeCell ref="C22:I23"/>
    <mergeCell ref="I24:I25"/>
    <mergeCell ref="C33:I34"/>
    <mergeCell ref="I35:I36"/>
    <mergeCell ref="C44:I45"/>
  </mergeCells>
  <conditionalFormatting sqref="D36:H36">
    <cfRule type="containsText" dxfId="14" priority="19" operator="containsText" text="bitte auswählen">
      <formula>NOT(ISERROR(SEARCH("bitte auswählen",D36)))</formula>
    </cfRule>
  </conditionalFormatting>
  <conditionalFormatting sqref="D36:H36">
    <cfRule type="containsText" dxfId="13" priority="18" operator="containsText" text="umgesetzt">
      <formula>NOT(ISERROR(SEARCH("umgesetzt",D36)))</formula>
    </cfRule>
  </conditionalFormatting>
  <conditionalFormatting sqref="D36:H36">
    <cfRule type="containsText" dxfId="12" priority="17" stopIfTrue="1" operator="containsText" text="geplant">
      <formula>NOT(ISERROR(SEARCH("geplant",D36)))</formula>
    </cfRule>
  </conditionalFormatting>
  <conditionalFormatting sqref="C36">
    <cfRule type="containsText" dxfId="11" priority="16" operator="containsText" text="bitte auswählen">
      <formula>NOT(ISERROR(SEARCH("bitte auswählen",C36)))</formula>
    </cfRule>
  </conditionalFormatting>
  <conditionalFormatting sqref="C36">
    <cfRule type="containsText" dxfId="10" priority="15" operator="containsText" text="umgesetzt">
      <formula>NOT(ISERROR(SEARCH("umgesetzt",C36)))</formula>
    </cfRule>
  </conditionalFormatting>
  <conditionalFormatting sqref="C36">
    <cfRule type="containsText" dxfId="9" priority="14" stopIfTrue="1" operator="containsText" text="geplant">
      <formula>NOT(ISERROR(SEARCH("geplant",C36)))</formula>
    </cfRule>
  </conditionalFormatting>
  <conditionalFormatting sqref="D47:H47">
    <cfRule type="containsText" dxfId="8" priority="13" operator="containsText" text="bitte auswählen">
      <formula>NOT(ISERROR(SEARCH("bitte auswählen",D47)))</formula>
    </cfRule>
  </conditionalFormatting>
  <conditionalFormatting sqref="D47:H47">
    <cfRule type="containsText" dxfId="7" priority="12" operator="containsText" text="umgesetzt">
      <formula>NOT(ISERROR(SEARCH("umgesetzt",D47)))</formula>
    </cfRule>
  </conditionalFormatting>
  <conditionalFormatting sqref="D47:H47">
    <cfRule type="containsText" dxfId="6" priority="11" stopIfTrue="1" operator="containsText" text="geplant">
      <formula>NOT(ISERROR(SEARCH("geplant",D47)))</formula>
    </cfRule>
  </conditionalFormatting>
  <conditionalFormatting sqref="C47">
    <cfRule type="containsText" dxfId="5" priority="10" operator="containsText" text="bitte auswählen">
      <formula>NOT(ISERROR(SEARCH("bitte auswählen",C47)))</formula>
    </cfRule>
  </conditionalFormatting>
  <conditionalFormatting sqref="C47">
    <cfRule type="containsText" dxfId="4" priority="9" operator="containsText" text="umgesetzt">
      <formula>NOT(ISERROR(SEARCH("umgesetzt",C47)))</formula>
    </cfRule>
  </conditionalFormatting>
  <conditionalFormatting sqref="C47">
    <cfRule type="containsText" dxfId="3" priority="8" stopIfTrue="1" operator="containsText" text="geplant">
      <formula>NOT(ISERROR(SEARCH("geplant",C47)))</formula>
    </cfRule>
  </conditionalFormatting>
  <conditionalFormatting sqref="C25">
    <cfRule type="containsText" dxfId="2" priority="7" operator="containsText" text="bitte auswählen">
      <formula>NOT(ISERROR(SEARCH("bitte auswählen",C25)))</formula>
    </cfRule>
  </conditionalFormatting>
  <conditionalFormatting sqref="C25">
    <cfRule type="containsText" dxfId="1" priority="6" operator="containsText" text="umgesetzt">
      <formula>NOT(ISERROR(SEARCH("umgesetzt",C25)))</formula>
    </cfRule>
  </conditionalFormatting>
  <conditionalFormatting sqref="C25">
    <cfRule type="containsText" dxfId="0" priority="5" stopIfTrue="1" operator="containsText" text="geplant">
      <formula>NOT(ISERROR(SEARCH("geplant",C25)))</formula>
    </cfRule>
  </conditionalFormatting>
  <dataValidations count="1">
    <dataValidation type="list" allowBlank="1" showInputMessage="1" showErrorMessage="1" sqref="C36:H36">
      <formula1>#REF!</formula1>
    </dataValidation>
  </dataValidations>
  <hyperlinks>
    <hyperlink ref="A5" location="Dashboard!A1" display="Zurück zum Dashboard -&gt;"/>
  </hyperlink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Dashboard!$L$32:$L$34</xm:f>
          </x14:formula1>
          <xm:sqref>C47:H47 D25:H25</xm:sqref>
        </x14:dataValidation>
        <x14:dataValidation type="list" allowBlank="1" showInputMessage="1" showErrorMessage="1">
          <x14:formula1>
            <xm:f>Dashboard!$L$35:$L$46</xm:f>
          </x14:formula1>
          <xm:sqref>C25</xm:sqref>
        </x14:dataValidation>
        <x14:dataValidation type="list" allowBlank="1" showInputMessage="1" showErrorMessage="1">
          <x14:formula1>
            <xm:f>Dashboard!$L$47:$L$49</xm:f>
          </x14:formula1>
          <xm:sqref>B26:B28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Unternehmensdaten</vt:lpstr>
      <vt:lpstr>Nullmessung</vt:lpstr>
      <vt:lpstr>Dashboard</vt:lpstr>
      <vt:lpstr>Maßnahme 1</vt:lpstr>
      <vt:lpstr>Maßnahme 2</vt:lpstr>
      <vt:lpstr>Maßnahme 3</vt:lpstr>
    </vt:vector>
  </TitlesOfParts>
  <Company>Henkel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Dashboard Lean and Green Germany</dc:title>
  <dc:creator>GS1 Germany</dc:creator>
  <cp:lastModifiedBy>Püthe, Oliver</cp:lastModifiedBy>
  <dcterms:created xsi:type="dcterms:W3CDTF">2012-07-10T09:11:26Z</dcterms:created>
  <dcterms:modified xsi:type="dcterms:W3CDTF">2017-07-18T12:20:06Z</dcterms:modified>
</cp:coreProperties>
</file>